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8" windowWidth="19416" windowHeight="7368"/>
  </bookViews>
  <sheets>
    <sheet name="Доходы" sheetId="1" r:id="rId1"/>
    <sheet name="Функциональная" sheetId="2" r:id="rId2"/>
    <sheet name="Расходы" sheetId="3" r:id="rId3"/>
    <sheet name="Источники" sheetId="4" r:id="rId4"/>
  </sheets>
  <definedNames>
    <definedName name="__bookmark_1">Доходы!$A$1:$D$10</definedName>
    <definedName name="__bookmark_2">Доходы!$A$11:$D$134</definedName>
    <definedName name="__bookmark_4">Расходы!$A$11:$F$777</definedName>
    <definedName name="__bookmark_6">Источники!$A$10:$D$41</definedName>
    <definedName name="__bookmark_7">Источники!$A$43:$D$52</definedName>
    <definedName name="_xlnm.Print_Titles" localSheetId="2">Расходы!$12:$12</definedName>
  </definedNames>
  <calcPr calcId="124519"/>
</workbook>
</file>

<file path=xl/calcChain.xml><?xml version="1.0" encoding="utf-8"?>
<calcChain xmlns="http://schemas.openxmlformats.org/spreadsheetml/2006/main">
  <c r="F775" i="3"/>
  <c r="E774"/>
  <c r="F774" s="1"/>
  <c r="D774"/>
  <c r="C774"/>
  <c r="E773"/>
  <c r="F773" s="1"/>
  <c r="D773"/>
  <c r="C773"/>
  <c r="E772"/>
  <c r="D772"/>
  <c r="C772"/>
  <c r="F772" s="1"/>
  <c r="E771"/>
  <c r="D771"/>
  <c r="C771"/>
  <c r="F771" s="1"/>
  <c r="F770"/>
  <c r="E769"/>
  <c r="D769"/>
  <c r="C769"/>
  <c r="F769" s="1"/>
  <c r="E768"/>
  <c r="D768"/>
  <c r="C768"/>
  <c r="F768" s="1"/>
  <c r="E767"/>
  <c r="D767"/>
  <c r="C767"/>
  <c r="F767" s="1"/>
  <c r="E766"/>
  <c r="D766"/>
  <c r="C766"/>
  <c r="F766" s="1"/>
  <c r="F765"/>
  <c r="E764"/>
  <c r="F764" s="1"/>
  <c r="D764"/>
  <c r="C764"/>
  <c r="E763"/>
  <c r="F763" s="1"/>
  <c r="D763"/>
  <c r="C763"/>
  <c r="E762"/>
  <c r="D762"/>
  <c r="C762"/>
  <c r="F762" s="1"/>
  <c r="E761"/>
  <c r="D761"/>
  <c r="C761"/>
  <c r="F761" s="1"/>
  <c r="F760"/>
  <c r="F759"/>
  <c r="E758"/>
  <c r="F758" s="1"/>
  <c r="D758"/>
  <c r="C758"/>
  <c r="E757"/>
  <c r="F757" s="1"/>
  <c r="D757"/>
  <c r="C757"/>
  <c r="E756"/>
  <c r="F756" s="1"/>
  <c r="D756"/>
  <c r="C756"/>
  <c r="E755"/>
  <c r="F755" s="1"/>
  <c r="D755"/>
  <c r="C755"/>
  <c r="E754"/>
  <c r="F754" s="1"/>
  <c r="D754"/>
  <c r="C754"/>
  <c r="F753"/>
  <c r="E752"/>
  <c r="F752" s="1"/>
  <c r="D752"/>
  <c r="C752"/>
  <c r="F751"/>
  <c r="E751"/>
  <c r="D751"/>
  <c r="C751"/>
  <c r="F750"/>
  <c r="E750"/>
  <c r="D750"/>
  <c r="C750"/>
  <c r="F749"/>
  <c r="E749"/>
  <c r="D749"/>
  <c r="C749"/>
  <c r="F748"/>
  <c r="E747"/>
  <c r="D747"/>
  <c r="C747"/>
  <c r="F747" s="1"/>
  <c r="F746"/>
  <c r="F745"/>
  <c r="F744"/>
  <c r="F743"/>
  <c r="E743"/>
  <c r="D743"/>
  <c r="C743"/>
  <c r="F742"/>
  <c r="E742"/>
  <c r="D742"/>
  <c r="C742"/>
  <c r="F741"/>
  <c r="E741"/>
  <c r="D741"/>
  <c r="C741"/>
  <c r="F740"/>
  <c r="E740"/>
  <c r="D740"/>
  <c r="C740"/>
  <c r="F739"/>
  <c r="E739"/>
  <c r="D739"/>
  <c r="C739"/>
  <c r="F738"/>
  <c r="E738"/>
  <c r="D738"/>
  <c r="C738"/>
  <c r="F737"/>
  <c r="E737"/>
  <c r="D737"/>
  <c r="C737"/>
  <c r="F736"/>
  <c r="E735"/>
  <c r="D735"/>
  <c r="C735"/>
  <c r="F735" s="1"/>
  <c r="E734"/>
  <c r="D734"/>
  <c r="C734"/>
  <c r="F734" s="1"/>
  <c r="E733"/>
  <c r="D733"/>
  <c r="C733"/>
  <c r="F733" s="1"/>
  <c r="E732"/>
  <c r="D732"/>
  <c r="C732"/>
  <c r="F732" s="1"/>
  <c r="F731"/>
  <c r="E730"/>
  <c r="F730" s="1"/>
  <c r="D730"/>
  <c r="C730"/>
  <c r="E729"/>
  <c r="F729" s="1"/>
  <c r="D729"/>
  <c r="C729"/>
  <c r="E728"/>
  <c r="F728" s="1"/>
  <c r="D728"/>
  <c r="C728"/>
  <c r="E727"/>
  <c r="F727" s="1"/>
  <c r="D727"/>
  <c r="C727"/>
  <c r="F726"/>
  <c r="F725"/>
  <c r="F724"/>
  <c r="E723"/>
  <c r="D723"/>
  <c r="C723"/>
  <c r="F723" s="1"/>
  <c r="E722"/>
  <c r="D722"/>
  <c r="C722"/>
  <c r="F722" s="1"/>
  <c r="E721"/>
  <c r="D721"/>
  <c r="C721"/>
  <c r="F721" s="1"/>
  <c r="E720"/>
  <c r="D720"/>
  <c r="C720"/>
  <c r="F720" s="1"/>
  <c r="E719"/>
  <c r="D719"/>
  <c r="C719"/>
  <c r="F719" s="1"/>
  <c r="F718"/>
  <c r="E717"/>
  <c r="F717" s="1"/>
  <c r="D717"/>
  <c r="C717"/>
  <c r="F716"/>
  <c r="E715"/>
  <c r="F715" s="1"/>
  <c r="D715"/>
  <c r="C715"/>
  <c r="F714"/>
  <c r="E713"/>
  <c r="F713" s="1"/>
  <c r="D713"/>
  <c r="C713"/>
  <c r="F712"/>
  <c r="F711"/>
  <c r="F710"/>
  <c r="E709"/>
  <c r="F709" s="1"/>
  <c r="D709"/>
  <c r="D706" s="1"/>
  <c r="D705" s="1"/>
  <c r="D704" s="1"/>
  <c r="D703" s="1"/>
  <c r="D702" s="1"/>
  <c r="D701" s="1"/>
  <c r="C709"/>
  <c r="F708"/>
  <c r="E707"/>
  <c r="F707" s="1"/>
  <c r="D707"/>
  <c r="C707"/>
  <c r="E706"/>
  <c r="F706" s="1"/>
  <c r="C706"/>
  <c r="E705"/>
  <c r="F705" s="1"/>
  <c r="C705"/>
  <c r="E704"/>
  <c r="F704" s="1"/>
  <c r="C704"/>
  <c r="E703"/>
  <c r="F703" s="1"/>
  <c r="C703"/>
  <c r="E702"/>
  <c r="F702" s="1"/>
  <c r="C702"/>
  <c r="E701"/>
  <c r="F701" s="1"/>
  <c r="C701"/>
  <c r="F700"/>
  <c r="E699"/>
  <c r="D699"/>
  <c r="C699"/>
  <c r="F699" s="1"/>
  <c r="E698"/>
  <c r="D698"/>
  <c r="C698"/>
  <c r="F698" s="1"/>
  <c r="F697"/>
  <c r="E697"/>
  <c r="D697"/>
  <c r="C697"/>
  <c r="F696"/>
  <c r="E696"/>
  <c r="D696"/>
  <c r="C696"/>
  <c r="F695"/>
  <c r="E694"/>
  <c r="F694" s="1"/>
  <c r="D694"/>
  <c r="C694"/>
  <c r="E693"/>
  <c r="F693" s="1"/>
  <c r="D693"/>
  <c r="C693"/>
  <c r="E692"/>
  <c r="F692" s="1"/>
  <c r="D692"/>
  <c r="C692"/>
  <c r="E691"/>
  <c r="F691" s="1"/>
  <c r="D691"/>
  <c r="C691"/>
  <c r="F690"/>
  <c r="F689"/>
  <c r="E689"/>
  <c r="D689"/>
  <c r="C689"/>
  <c r="F688"/>
  <c r="E688"/>
  <c r="D688"/>
  <c r="C688"/>
  <c r="F687"/>
  <c r="E687"/>
  <c r="D687"/>
  <c r="C687"/>
  <c r="F686"/>
  <c r="E686"/>
  <c r="D686"/>
  <c r="C686"/>
  <c r="F685"/>
  <c r="F684"/>
  <c r="F683"/>
  <c r="E682"/>
  <c r="F682" s="1"/>
  <c r="D682"/>
  <c r="C682"/>
  <c r="E681"/>
  <c r="F681" s="1"/>
  <c r="D681"/>
  <c r="C681"/>
  <c r="E680"/>
  <c r="F680" s="1"/>
  <c r="D680"/>
  <c r="C680"/>
  <c r="F679"/>
  <c r="F678"/>
  <c r="F677"/>
  <c r="E676"/>
  <c r="D676"/>
  <c r="C676"/>
  <c r="F676" s="1"/>
  <c r="E675"/>
  <c r="D675"/>
  <c r="C675"/>
  <c r="F675" s="1"/>
  <c r="E674"/>
  <c r="D674"/>
  <c r="C674"/>
  <c r="F674" s="1"/>
  <c r="D673"/>
  <c r="C673"/>
  <c r="D672"/>
  <c r="C672"/>
  <c r="F671"/>
  <c r="E670"/>
  <c r="F670" s="1"/>
  <c r="D670"/>
  <c r="C670"/>
  <c r="E669"/>
  <c r="F669" s="1"/>
  <c r="D669"/>
  <c r="C669"/>
  <c r="E668"/>
  <c r="F668" s="1"/>
  <c r="D668"/>
  <c r="C668"/>
  <c r="E667"/>
  <c r="F667" s="1"/>
  <c r="D667"/>
  <c r="C667"/>
  <c r="F666"/>
  <c r="F665"/>
  <c r="E665"/>
  <c r="D665"/>
  <c r="C665"/>
  <c r="F664"/>
  <c r="E664"/>
  <c r="D664"/>
  <c r="C664"/>
  <c r="F663"/>
  <c r="E663"/>
  <c r="D663"/>
  <c r="C663"/>
  <c r="F662"/>
  <c r="E661"/>
  <c r="D661"/>
  <c r="C661"/>
  <c r="F661" s="1"/>
  <c r="F660"/>
  <c r="F659"/>
  <c r="E658"/>
  <c r="E655" s="1"/>
  <c r="D658"/>
  <c r="C658"/>
  <c r="F657"/>
  <c r="F656"/>
  <c r="E656"/>
  <c r="D656"/>
  <c r="C656"/>
  <c r="D655"/>
  <c r="D654"/>
  <c r="D653"/>
  <c r="D652"/>
  <c r="D651"/>
  <c r="F650"/>
  <c r="E649"/>
  <c r="D649"/>
  <c r="C649"/>
  <c r="F649" s="1"/>
  <c r="E648"/>
  <c r="F648" s="1"/>
  <c r="D648"/>
  <c r="C648"/>
  <c r="E647"/>
  <c r="D647"/>
  <c r="C647"/>
  <c r="F647" s="1"/>
  <c r="E646"/>
  <c r="D646"/>
  <c r="C646"/>
  <c r="F646" s="1"/>
  <c r="E645"/>
  <c r="D645"/>
  <c r="C645"/>
  <c r="F645" s="1"/>
  <c r="F644"/>
  <c r="E643"/>
  <c r="F643" s="1"/>
  <c r="D643"/>
  <c r="C643"/>
  <c r="E642"/>
  <c r="D642"/>
  <c r="C642"/>
  <c r="F642" s="1"/>
  <c r="F641"/>
  <c r="E640"/>
  <c r="F640" s="1"/>
  <c r="D640"/>
  <c r="C640"/>
  <c r="F639"/>
  <c r="E638"/>
  <c r="F638" s="1"/>
  <c r="D638"/>
  <c r="C638"/>
  <c r="F637"/>
  <c r="E636"/>
  <c r="D636"/>
  <c r="C636"/>
  <c r="F636" s="1"/>
  <c r="F635"/>
  <c r="E634"/>
  <c r="F634" s="1"/>
  <c r="D634"/>
  <c r="C634"/>
  <c r="E633"/>
  <c r="F633" s="1"/>
  <c r="D633"/>
  <c r="C633"/>
  <c r="E632"/>
  <c r="F632" s="1"/>
  <c r="D632"/>
  <c r="C632"/>
  <c r="E631"/>
  <c r="F631" s="1"/>
  <c r="D631"/>
  <c r="C631"/>
  <c r="E630"/>
  <c r="F630" s="1"/>
  <c r="D630"/>
  <c r="C630"/>
  <c r="E629"/>
  <c r="F629" s="1"/>
  <c r="D629"/>
  <c r="C629"/>
  <c r="D628"/>
  <c r="F627"/>
  <c r="F626"/>
  <c r="F625"/>
  <c r="E625"/>
  <c r="D625"/>
  <c r="C625"/>
  <c r="F624"/>
  <c r="F623"/>
  <c r="E622"/>
  <c r="F622" s="1"/>
  <c r="D622"/>
  <c r="C622"/>
  <c r="F621"/>
  <c r="F620"/>
  <c r="E619"/>
  <c r="F619" s="1"/>
  <c r="D619"/>
  <c r="C619"/>
  <c r="F618"/>
  <c r="F617"/>
  <c r="E616"/>
  <c r="F616" s="1"/>
  <c r="D616"/>
  <c r="C616"/>
  <c r="E615"/>
  <c r="F615" s="1"/>
  <c r="D615"/>
  <c r="C615"/>
  <c r="E614"/>
  <c r="F614" s="1"/>
  <c r="D614"/>
  <c r="C614"/>
  <c r="E613"/>
  <c r="F613" s="1"/>
  <c r="D613"/>
  <c r="C613"/>
  <c r="F612"/>
  <c r="F611"/>
  <c r="E610"/>
  <c r="F610" s="1"/>
  <c r="D610"/>
  <c r="C610"/>
  <c r="E609"/>
  <c r="F609" s="1"/>
  <c r="D609"/>
  <c r="C609"/>
  <c r="E608"/>
  <c r="F608" s="1"/>
  <c r="D608"/>
  <c r="C608"/>
  <c r="E607"/>
  <c r="F607" s="1"/>
  <c r="D607"/>
  <c r="C607"/>
  <c r="E606"/>
  <c r="F606" s="1"/>
  <c r="D606"/>
  <c r="C606"/>
  <c r="E605"/>
  <c r="F605" s="1"/>
  <c r="D605"/>
  <c r="C605"/>
  <c r="F604"/>
  <c r="E603"/>
  <c r="F603" s="1"/>
  <c r="D603"/>
  <c r="C603"/>
  <c r="E602"/>
  <c r="F602" s="1"/>
  <c r="D602"/>
  <c r="C602"/>
  <c r="E601"/>
  <c r="F601" s="1"/>
  <c r="D601"/>
  <c r="C601"/>
  <c r="E600"/>
  <c r="F600" s="1"/>
  <c r="D600"/>
  <c r="C600"/>
  <c r="F599"/>
  <c r="E598"/>
  <c r="F598" s="1"/>
  <c r="D598"/>
  <c r="C598"/>
  <c r="E597"/>
  <c r="F597" s="1"/>
  <c r="D597"/>
  <c r="C597"/>
  <c r="E596"/>
  <c r="F596" s="1"/>
  <c r="D596"/>
  <c r="C596"/>
  <c r="E595"/>
  <c r="F595" s="1"/>
  <c r="D595"/>
  <c r="C595"/>
  <c r="F594"/>
  <c r="E593"/>
  <c r="F593" s="1"/>
  <c r="D593"/>
  <c r="C593"/>
  <c r="F592"/>
  <c r="E592"/>
  <c r="D592"/>
  <c r="C592"/>
  <c r="F591"/>
  <c r="E591"/>
  <c r="D591"/>
  <c r="C591"/>
  <c r="F590"/>
  <c r="E590"/>
  <c r="D590"/>
  <c r="C590"/>
  <c r="F589"/>
  <c r="E588"/>
  <c r="F588" s="1"/>
  <c r="D588"/>
  <c r="C588"/>
  <c r="E587"/>
  <c r="F587" s="1"/>
  <c r="D587"/>
  <c r="C587"/>
  <c r="E586"/>
  <c r="F586" s="1"/>
  <c r="D586"/>
  <c r="C586"/>
  <c r="E585"/>
  <c r="F585" s="1"/>
  <c r="D585"/>
  <c r="C585"/>
  <c r="F584"/>
  <c r="F583"/>
  <c r="E582"/>
  <c r="F582" s="1"/>
  <c r="D582"/>
  <c r="C582"/>
  <c r="E581"/>
  <c r="F581" s="1"/>
  <c r="D581"/>
  <c r="C581"/>
  <c r="E580"/>
  <c r="F580" s="1"/>
  <c r="D580"/>
  <c r="C580"/>
  <c r="F579"/>
  <c r="F578"/>
  <c r="E577"/>
  <c r="F577" s="1"/>
  <c r="D577"/>
  <c r="C577"/>
  <c r="F576"/>
  <c r="E575"/>
  <c r="F575" s="1"/>
  <c r="D575"/>
  <c r="D570" s="1"/>
  <c r="D569" s="1"/>
  <c r="D568" s="1"/>
  <c r="D567" s="1"/>
  <c r="C575"/>
  <c r="F574"/>
  <c r="F573"/>
  <c r="F572"/>
  <c r="E571"/>
  <c r="F571" s="1"/>
  <c r="D571"/>
  <c r="C571"/>
  <c r="E570"/>
  <c r="F570" s="1"/>
  <c r="C570"/>
  <c r="E569"/>
  <c r="F569" s="1"/>
  <c r="C569"/>
  <c r="C568"/>
  <c r="C567"/>
  <c r="F566"/>
  <c r="E565"/>
  <c r="F565" s="1"/>
  <c r="D565"/>
  <c r="C565"/>
  <c r="E564"/>
  <c r="F564" s="1"/>
  <c r="D564"/>
  <c r="C564"/>
  <c r="E563"/>
  <c r="F563" s="1"/>
  <c r="D563"/>
  <c r="C563"/>
  <c r="F562"/>
  <c r="E562"/>
  <c r="D562"/>
  <c r="C562"/>
  <c r="F561"/>
  <c r="E561"/>
  <c r="D561"/>
  <c r="C561"/>
  <c r="F560"/>
  <c r="E559"/>
  <c r="F559" s="1"/>
  <c r="D559"/>
  <c r="C559"/>
  <c r="E558"/>
  <c r="F558" s="1"/>
  <c r="D558"/>
  <c r="C558"/>
  <c r="E557"/>
  <c r="F557" s="1"/>
  <c r="D557"/>
  <c r="C557"/>
  <c r="E556"/>
  <c r="F556" s="1"/>
  <c r="D556"/>
  <c r="C556"/>
  <c r="F555"/>
  <c r="F554"/>
  <c r="F553"/>
  <c r="E552"/>
  <c r="F552" s="1"/>
  <c r="D552"/>
  <c r="C552"/>
  <c r="E551"/>
  <c r="F551" s="1"/>
  <c r="D551"/>
  <c r="C551"/>
  <c r="E550"/>
  <c r="F550" s="1"/>
  <c r="D550"/>
  <c r="C550"/>
  <c r="F549"/>
  <c r="F548"/>
  <c r="F547"/>
  <c r="E547"/>
  <c r="D547"/>
  <c r="C547"/>
  <c r="F546"/>
  <c r="F545"/>
  <c r="F544"/>
  <c r="E543"/>
  <c r="F543" s="1"/>
  <c r="D543"/>
  <c r="C543"/>
  <c r="E542"/>
  <c r="F542" s="1"/>
  <c r="D542"/>
  <c r="C542"/>
  <c r="E541"/>
  <c r="F541" s="1"/>
  <c r="D541"/>
  <c r="C541"/>
  <c r="E540"/>
  <c r="F540" s="1"/>
  <c r="D540"/>
  <c r="C540"/>
  <c r="E539"/>
  <c r="F539" s="1"/>
  <c r="D539"/>
  <c r="C539"/>
  <c r="F538"/>
  <c r="F537"/>
  <c r="E536"/>
  <c r="D536"/>
  <c r="C536"/>
  <c r="F536" s="1"/>
  <c r="F535"/>
  <c r="F534"/>
  <c r="F533"/>
  <c r="F532"/>
  <c r="E531"/>
  <c r="D531"/>
  <c r="C531"/>
  <c r="F531" s="1"/>
  <c r="E530"/>
  <c r="D530"/>
  <c r="C530"/>
  <c r="F530" s="1"/>
  <c r="E529"/>
  <c r="D529"/>
  <c r="C529"/>
  <c r="F529" s="1"/>
  <c r="F528"/>
  <c r="E527"/>
  <c r="F527" s="1"/>
  <c r="D527"/>
  <c r="D524" s="1"/>
  <c r="D481" s="1"/>
  <c r="D480" s="1"/>
  <c r="D479" s="1"/>
  <c r="D447" s="1"/>
  <c r="D446" s="1"/>
  <c r="C527"/>
  <c r="F526"/>
  <c r="E525"/>
  <c r="F525" s="1"/>
  <c r="D525"/>
  <c r="C525"/>
  <c r="E524"/>
  <c r="F524" s="1"/>
  <c r="C524"/>
  <c r="F523"/>
  <c r="F522"/>
  <c r="E522"/>
  <c r="D522"/>
  <c r="C522"/>
  <c r="F521"/>
  <c r="E520"/>
  <c r="D520"/>
  <c r="C520"/>
  <c r="F520" s="1"/>
  <c r="E519"/>
  <c r="D519"/>
  <c r="C519"/>
  <c r="F519" s="1"/>
  <c r="F518"/>
  <c r="F517"/>
  <c r="E516"/>
  <c r="F516" s="1"/>
  <c r="D516"/>
  <c r="C516"/>
  <c r="F515"/>
  <c r="E514"/>
  <c r="F514" s="1"/>
  <c r="D514"/>
  <c r="C514"/>
  <c r="F513"/>
  <c r="F512"/>
  <c r="E511"/>
  <c r="D511"/>
  <c r="C511"/>
  <c r="F511" s="1"/>
  <c r="F510"/>
  <c r="E509"/>
  <c r="F509" s="1"/>
  <c r="D509"/>
  <c r="C509"/>
  <c r="F508"/>
  <c r="F507"/>
  <c r="E506"/>
  <c r="F506" s="1"/>
  <c r="D506"/>
  <c r="C506"/>
  <c r="F505"/>
  <c r="F504"/>
  <c r="E503"/>
  <c r="F503" s="1"/>
  <c r="D503"/>
  <c r="C503"/>
  <c r="F502"/>
  <c r="E501"/>
  <c r="F501" s="1"/>
  <c r="D501"/>
  <c r="C501"/>
  <c r="F500"/>
  <c r="F499"/>
  <c r="F498"/>
  <c r="E497"/>
  <c r="F497" s="1"/>
  <c r="D497"/>
  <c r="C497"/>
  <c r="F496"/>
  <c r="F495"/>
  <c r="E494"/>
  <c r="F494" s="1"/>
  <c r="D494"/>
  <c r="C494"/>
  <c r="F493"/>
  <c r="F492"/>
  <c r="F491"/>
  <c r="F490"/>
  <c r="F489"/>
  <c r="E488"/>
  <c r="F488" s="1"/>
  <c r="D488"/>
  <c r="C488"/>
  <c r="F487"/>
  <c r="F486"/>
  <c r="F485"/>
  <c r="F484"/>
  <c r="F483"/>
  <c r="E483"/>
  <c r="D483"/>
  <c r="C483"/>
  <c r="E482"/>
  <c r="F482" s="1"/>
  <c r="D482"/>
  <c r="C482"/>
  <c r="E481"/>
  <c r="F481" s="1"/>
  <c r="C481"/>
  <c r="E480"/>
  <c r="F480" s="1"/>
  <c r="C480"/>
  <c r="E479"/>
  <c r="F479" s="1"/>
  <c r="C479"/>
  <c r="F478"/>
  <c r="F477"/>
  <c r="F476"/>
  <c r="F475"/>
  <c r="E474"/>
  <c r="F474" s="1"/>
  <c r="D474"/>
  <c r="C474"/>
  <c r="E473"/>
  <c r="F473" s="1"/>
  <c r="D473"/>
  <c r="C473"/>
  <c r="E472"/>
  <c r="F472" s="1"/>
  <c r="D472"/>
  <c r="C472"/>
  <c r="F471"/>
  <c r="E470"/>
  <c r="F470" s="1"/>
  <c r="D470"/>
  <c r="C470"/>
  <c r="F469"/>
  <c r="F468"/>
  <c r="E467"/>
  <c r="D467"/>
  <c r="C467"/>
  <c r="F467" s="1"/>
  <c r="F466"/>
  <c r="E465"/>
  <c r="F465" s="1"/>
  <c r="D465"/>
  <c r="C465"/>
  <c r="F464"/>
  <c r="F463"/>
  <c r="F462"/>
  <c r="E461"/>
  <c r="D461"/>
  <c r="C461"/>
  <c r="F461" s="1"/>
  <c r="F460"/>
  <c r="F459"/>
  <c r="F458"/>
  <c r="E457"/>
  <c r="D457"/>
  <c r="C457"/>
  <c r="F457" s="1"/>
  <c r="F456"/>
  <c r="F455"/>
  <c r="F454"/>
  <c r="F453"/>
  <c r="E452"/>
  <c r="D452"/>
  <c r="C452"/>
  <c r="F452" s="1"/>
  <c r="E451"/>
  <c r="F451" s="1"/>
  <c r="D451"/>
  <c r="C451"/>
  <c r="E450"/>
  <c r="F450" s="1"/>
  <c r="D450"/>
  <c r="C450"/>
  <c r="E449"/>
  <c r="F449" s="1"/>
  <c r="D449"/>
  <c r="C449"/>
  <c r="E448"/>
  <c r="D448"/>
  <c r="C448"/>
  <c r="F448" s="1"/>
  <c r="C447"/>
  <c r="C446"/>
  <c r="F445"/>
  <c r="F444"/>
  <c r="F443"/>
  <c r="E442"/>
  <c r="D442"/>
  <c r="C442"/>
  <c r="F442" s="1"/>
  <c r="E441"/>
  <c r="D441"/>
  <c r="C441"/>
  <c r="F441" s="1"/>
  <c r="E440"/>
  <c r="D440"/>
  <c r="C440"/>
  <c r="F440" s="1"/>
  <c r="F439"/>
  <c r="E438"/>
  <c r="F438" s="1"/>
  <c r="D438"/>
  <c r="C438"/>
  <c r="E437"/>
  <c r="F437" s="1"/>
  <c r="D437"/>
  <c r="C437"/>
  <c r="E436"/>
  <c r="F436" s="1"/>
  <c r="D436"/>
  <c r="C436"/>
  <c r="E435"/>
  <c r="F435" s="1"/>
  <c r="D435"/>
  <c r="C435"/>
  <c r="F434"/>
  <c r="E433"/>
  <c r="F433" s="1"/>
  <c r="D433"/>
  <c r="C433"/>
  <c r="E432"/>
  <c r="F432" s="1"/>
  <c r="D432"/>
  <c r="C432"/>
  <c r="E431"/>
  <c r="F431" s="1"/>
  <c r="D431"/>
  <c r="C431"/>
  <c r="E430"/>
  <c r="F430" s="1"/>
  <c r="D430"/>
  <c r="C430"/>
  <c r="F429"/>
  <c r="E428"/>
  <c r="D428"/>
  <c r="C428"/>
  <c r="F428" s="1"/>
  <c r="E427"/>
  <c r="D427"/>
  <c r="C427"/>
  <c r="F427" s="1"/>
  <c r="F426"/>
  <c r="E426"/>
  <c r="D426"/>
  <c r="C426"/>
  <c r="F425"/>
  <c r="E425"/>
  <c r="D425"/>
  <c r="C425"/>
  <c r="F424"/>
  <c r="E423"/>
  <c r="D423"/>
  <c r="C423"/>
  <c r="F423" s="1"/>
  <c r="E422"/>
  <c r="D422"/>
  <c r="C422"/>
  <c r="F422" s="1"/>
  <c r="E421"/>
  <c r="D421"/>
  <c r="C421"/>
  <c r="F421" s="1"/>
  <c r="E420"/>
  <c r="F420" s="1"/>
  <c r="D420"/>
  <c r="C420"/>
  <c r="F419"/>
  <c r="E418"/>
  <c r="F418" s="1"/>
  <c r="D418"/>
  <c r="C418"/>
  <c r="F417"/>
  <c r="E416"/>
  <c r="F416" s="1"/>
  <c r="D416"/>
  <c r="C416"/>
  <c r="E415"/>
  <c r="F415" s="1"/>
  <c r="D415"/>
  <c r="C415"/>
  <c r="E414"/>
  <c r="F414" s="1"/>
  <c r="D414"/>
  <c r="C414"/>
  <c r="E413"/>
  <c r="F413" s="1"/>
  <c r="D413"/>
  <c r="C413"/>
  <c r="E412"/>
  <c r="F412" s="1"/>
  <c r="D412"/>
  <c r="C412"/>
  <c r="E411"/>
  <c r="F411" s="1"/>
  <c r="D411"/>
  <c r="C411"/>
  <c r="E410"/>
  <c r="F410" s="1"/>
  <c r="D410"/>
  <c r="C410"/>
  <c r="F409"/>
  <c r="E408"/>
  <c r="F408" s="1"/>
  <c r="D408"/>
  <c r="C408"/>
  <c r="E407"/>
  <c r="F407" s="1"/>
  <c r="D407"/>
  <c r="C407"/>
  <c r="E406"/>
  <c r="F406" s="1"/>
  <c r="D406"/>
  <c r="C406"/>
  <c r="E405"/>
  <c r="F405" s="1"/>
  <c r="D405"/>
  <c r="C405"/>
  <c r="E404"/>
  <c r="F404" s="1"/>
  <c r="D404"/>
  <c r="C404"/>
  <c r="F403"/>
  <c r="F402"/>
  <c r="F401"/>
  <c r="E400"/>
  <c r="F400" s="1"/>
  <c r="D400"/>
  <c r="C400"/>
  <c r="E399"/>
  <c r="F399" s="1"/>
  <c r="D399"/>
  <c r="C399"/>
  <c r="F398"/>
  <c r="E397"/>
  <c r="F397" s="1"/>
  <c r="D397"/>
  <c r="C397"/>
  <c r="E396"/>
  <c r="F396" s="1"/>
  <c r="D396"/>
  <c r="C396"/>
  <c r="E395"/>
  <c r="F395" s="1"/>
  <c r="D395"/>
  <c r="C395"/>
  <c r="E394"/>
  <c r="F394" s="1"/>
  <c r="D394"/>
  <c r="C394"/>
  <c r="E393"/>
  <c r="F393" s="1"/>
  <c r="D393"/>
  <c r="C393"/>
  <c r="E392"/>
  <c r="F392" s="1"/>
  <c r="D392"/>
  <c r="C392"/>
  <c r="F391"/>
  <c r="E390"/>
  <c r="D390"/>
  <c r="C390"/>
  <c r="F390" s="1"/>
  <c r="E389"/>
  <c r="D389"/>
  <c r="C389"/>
  <c r="F389" s="1"/>
  <c r="E388"/>
  <c r="D388"/>
  <c r="C388"/>
  <c r="F388" s="1"/>
  <c r="E387"/>
  <c r="D387"/>
  <c r="C387"/>
  <c r="F387" s="1"/>
  <c r="F386"/>
  <c r="E385"/>
  <c r="F385" s="1"/>
  <c r="D385"/>
  <c r="C385"/>
  <c r="E384"/>
  <c r="D384"/>
  <c r="C384"/>
  <c r="F384" s="1"/>
  <c r="E383"/>
  <c r="D383"/>
  <c r="C383"/>
  <c r="F383" s="1"/>
  <c r="E382"/>
  <c r="D382"/>
  <c r="C382"/>
  <c r="F382" s="1"/>
  <c r="E381"/>
  <c r="D381"/>
  <c r="C381"/>
  <c r="F381" s="1"/>
  <c r="F380"/>
  <c r="E379"/>
  <c r="F379" s="1"/>
  <c r="D379"/>
  <c r="C379"/>
  <c r="E378"/>
  <c r="F378" s="1"/>
  <c r="D378"/>
  <c r="C378"/>
  <c r="E377"/>
  <c r="F377" s="1"/>
  <c r="D377"/>
  <c r="C377"/>
  <c r="E376"/>
  <c r="F376" s="1"/>
  <c r="D376"/>
  <c r="C376"/>
  <c r="F375"/>
  <c r="E374"/>
  <c r="F374" s="1"/>
  <c r="D374"/>
  <c r="C374"/>
  <c r="E373"/>
  <c r="F373" s="1"/>
  <c r="D373"/>
  <c r="C373"/>
  <c r="E372"/>
  <c r="F372" s="1"/>
  <c r="D372"/>
  <c r="C372"/>
  <c r="F371"/>
  <c r="E371"/>
  <c r="D371"/>
  <c r="C371"/>
  <c r="F370"/>
  <c r="E369"/>
  <c r="D369"/>
  <c r="C369"/>
  <c r="F369" s="1"/>
  <c r="E368"/>
  <c r="D368"/>
  <c r="C368"/>
  <c r="F368" s="1"/>
  <c r="E367"/>
  <c r="D367"/>
  <c r="C367"/>
  <c r="F367" s="1"/>
  <c r="E366"/>
  <c r="D366"/>
  <c r="C366"/>
  <c r="F366" s="1"/>
  <c r="E365"/>
  <c r="F365" s="1"/>
  <c r="D365"/>
  <c r="C365"/>
  <c r="F364"/>
  <c r="F363"/>
  <c r="F362"/>
  <c r="E361"/>
  <c r="F361" s="1"/>
  <c r="D361"/>
  <c r="C361"/>
  <c r="E360"/>
  <c r="F360" s="1"/>
  <c r="D360"/>
  <c r="C360"/>
  <c r="E359"/>
  <c r="F359" s="1"/>
  <c r="D359"/>
  <c r="C359"/>
  <c r="E358"/>
  <c r="F358" s="1"/>
  <c r="D358"/>
  <c r="C358"/>
  <c r="E357"/>
  <c r="F357" s="1"/>
  <c r="D357"/>
  <c r="C357"/>
  <c r="E356"/>
  <c r="F356" s="1"/>
  <c r="D356"/>
  <c r="C356"/>
  <c r="F355"/>
  <c r="E354"/>
  <c r="F354" s="1"/>
  <c r="D354"/>
  <c r="C354"/>
  <c r="E353"/>
  <c r="F353" s="1"/>
  <c r="D353"/>
  <c r="C353"/>
  <c r="E352"/>
  <c r="F352" s="1"/>
  <c r="D352"/>
  <c r="C352"/>
  <c r="E351"/>
  <c r="F351" s="1"/>
  <c r="D351"/>
  <c r="C351"/>
  <c r="E350"/>
  <c r="F350" s="1"/>
  <c r="D350"/>
  <c r="C350"/>
  <c r="E348"/>
  <c r="D348"/>
  <c r="C348"/>
  <c r="E347"/>
  <c r="D347"/>
  <c r="C347"/>
  <c r="E346"/>
  <c r="E345" s="1"/>
  <c r="E344" s="1"/>
  <c r="D346"/>
  <c r="D345" s="1"/>
  <c r="D344" s="1"/>
  <c r="C346"/>
  <c r="C345"/>
  <c r="C344" s="1"/>
  <c r="F343"/>
  <c r="E342"/>
  <c r="D342"/>
  <c r="C342"/>
  <c r="F342" s="1"/>
  <c r="E341"/>
  <c r="D341"/>
  <c r="C341"/>
  <c r="F341" s="1"/>
  <c r="E340"/>
  <c r="D340"/>
  <c r="C340"/>
  <c r="F340" s="1"/>
  <c r="E339"/>
  <c r="D339"/>
  <c r="C339"/>
  <c r="F339" s="1"/>
  <c r="E338"/>
  <c r="D338"/>
  <c r="C338"/>
  <c r="F338" s="1"/>
  <c r="E337"/>
  <c r="D337"/>
  <c r="C337"/>
  <c r="F337" s="1"/>
  <c r="F336"/>
  <c r="F335"/>
  <c r="E334"/>
  <c r="F334" s="1"/>
  <c r="D334"/>
  <c r="C334"/>
  <c r="E333"/>
  <c r="F333" s="1"/>
  <c r="D333"/>
  <c r="C333"/>
  <c r="E332"/>
  <c r="F332" s="1"/>
  <c r="D332"/>
  <c r="C332"/>
  <c r="F331"/>
  <c r="E330"/>
  <c r="F330" s="1"/>
  <c r="D330"/>
  <c r="C330"/>
  <c r="E329"/>
  <c r="F329" s="1"/>
  <c r="D329"/>
  <c r="C329"/>
  <c r="E328"/>
  <c r="F328" s="1"/>
  <c r="D328"/>
  <c r="C328"/>
  <c r="E327"/>
  <c r="F327" s="1"/>
  <c r="D327"/>
  <c r="C327"/>
  <c r="F326"/>
  <c r="F325"/>
  <c r="E325"/>
  <c r="D325"/>
  <c r="C325"/>
  <c r="F324"/>
  <c r="E324"/>
  <c r="D324"/>
  <c r="C324"/>
  <c r="F323"/>
  <c r="E323"/>
  <c r="D323"/>
  <c r="C323"/>
  <c r="F322"/>
  <c r="E322"/>
  <c r="D322"/>
  <c r="C322"/>
  <c r="F321"/>
  <c r="E321"/>
  <c r="D321"/>
  <c r="C321"/>
  <c r="F320"/>
  <c r="E319"/>
  <c r="F319" s="1"/>
  <c r="D319"/>
  <c r="C319"/>
  <c r="E318"/>
  <c r="F318" s="1"/>
  <c r="D318"/>
  <c r="C318"/>
  <c r="E317"/>
  <c r="D317"/>
  <c r="C317"/>
  <c r="F317" s="1"/>
  <c r="E316"/>
  <c r="D316"/>
  <c r="C316"/>
  <c r="F316" s="1"/>
  <c r="F315"/>
  <c r="F314"/>
  <c r="E313"/>
  <c r="F313" s="1"/>
  <c r="D313"/>
  <c r="C313"/>
  <c r="F312"/>
  <c r="E311"/>
  <c r="D311"/>
  <c r="C311"/>
  <c r="F311" s="1"/>
  <c r="F310"/>
  <c r="E309"/>
  <c r="F309" s="1"/>
  <c r="D309"/>
  <c r="C309"/>
  <c r="E308"/>
  <c r="F308" s="1"/>
  <c r="D308"/>
  <c r="C308"/>
  <c r="E307"/>
  <c r="F307" s="1"/>
  <c r="D307"/>
  <c r="C307"/>
  <c r="E306"/>
  <c r="F306" s="1"/>
  <c r="D306"/>
  <c r="C306"/>
  <c r="E305"/>
  <c r="F305" s="1"/>
  <c r="D305"/>
  <c r="C305"/>
  <c r="F304"/>
  <c r="E303"/>
  <c r="F303" s="1"/>
  <c r="D303"/>
  <c r="C303"/>
  <c r="E302"/>
  <c r="F302" s="1"/>
  <c r="D302"/>
  <c r="C302"/>
  <c r="E301"/>
  <c r="F301" s="1"/>
  <c r="D301"/>
  <c r="C301"/>
  <c r="E300"/>
  <c r="F300" s="1"/>
  <c r="D300"/>
  <c r="C300"/>
  <c r="F299"/>
  <c r="F298"/>
  <c r="E298"/>
  <c r="D298"/>
  <c r="C298"/>
  <c r="F297"/>
  <c r="E297"/>
  <c r="D297"/>
  <c r="C297"/>
  <c r="F296"/>
  <c r="E296"/>
  <c r="D296"/>
  <c r="C296"/>
  <c r="F295"/>
  <c r="E295"/>
  <c r="D295"/>
  <c r="C295"/>
  <c r="F294"/>
  <c r="E294"/>
  <c r="D294"/>
  <c r="C294"/>
  <c r="F293"/>
  <c r="E292"/>
  <c r="D292"/>
  <c r="C292"/>
  <c r="F292" s="1"/>
  <c r="E291"/>
  <c r="D291"/>
  <c r="C291"/>
  <c r="F291" s="1"/>
  <c r="E290"/>
  <c r="D290"/>
  <c r="C290"/>
  <c r="F290" s="1"/>
  <c r="E289"/>
  <c r="D289"/>
  <c r="C289"/>
  <c r="F289" s="1"/>
  <c r="E288"/>
  <c r="D288"/>
  <c r="C288"/>
  <c r="F288" s="1"/>
  <c r="E287"/>
  <c r="F287" s="1"/>
  <c r="D287"/>
  <c r="C287"/>
  <c r="F286"/>
  <c r="E285"/>
  <c r="F285" s="1"/>
  <c r="D285"/>
  <c r="C285"/>
  <c r="F284"/>
  <c r="E283"/>
  <c r="F283" s="1"/>
  <c r="D283"/>
  <c r="C283"/>
  <c r="E282"/>
  <c r="F282" s="1"/>
  <c r="D282"/>
  <c r="C282"/>
  <c r="E281"/>
  <c r="F281" s="1"/>
  <c r="D281"/>
  <c r="C281"/>
  <c r="E280"/>
  <c r="F280" s="1"/>
  <c r="D280"/>
  <c r="C280"/>
  <c r="E279"/>
  <c r="F279" s="1"/>
  <c r="D279"/>
  <c r="C279"/>
  <c r="E278"/>
  <c r="F278" s="1"/>
  <c r="D278"/>
  <c r="C278"/>
  <c r="F277"/>
  <c r="F276"/>
  <c r="E276"/>
  <c r="D276"/>
  <c r="C276"/>
  <c r="F275"/>
  <c r="F274"/>
  <c r="F273"/>
  <c r="E272"/>
  <c r="F272" s="1"/>
  <c r="D272"/>
  <c r="C272"/>
  <c r="E271"/>
  <c r="F271" s="1"/>
  <c r="D271"/>
  <c r="C271"/>
  <c r="E270"/>
  <c r="F270" s="1"/>
  <c r="D270"/>
  <c r="C270"/>
  <c r="F269"/>
  <c r="F268"/>
  <c r="E268"/>
  <c r="D268"/>
  <c r="C268"/>
  <c r="F267"/>
  <c r="E267"/>
  <c r="D267"/>
  <c r="C267"/>
  <c r="F266"/>
  <c r="E266"/>
  <c r="D266"/>
  <c r="C266"/>
  <c r="F265"/>
  <c r="E265"/>
  <c r="D265"/>
  <c r="C265"/>
  <c r="F264"/>
  <c r="E263"/>
  <c r="D263"/>
  <c r="C263"/>
  <c r="F263" s="1"/>
  <c r="E262"/>
  <c r="D262"/>
  <c r="C262"/>
  <c r="F262" s="1"/>
  <c r="E261"/>
  <c r="D261"/>
  <c r="C261"/>
  <c r="F261" s="1"/>
  <c r="E260"/>
  <c r="D260"/>
  <c r="C260"/>
  <c r="F260" s="1"/>
  <c r="F259"/>
  <c r="E258"/>
  <c r="D258"/>
  <c r="C258"/>
  <c r="F258" s="1"/>
  <c r="E257"/>
  <c r="D257"/>
  <c r="C257"/>
  <c r="F257" s="1"/>
  <c r="E256"/>
  <c r="D256"/>
  <c r="C256"/>
  <c r="F256" s="1"/>
  <c r="E255"/>
  <c r="D255"/>
  <c r="C255"/>
  <c r="F255" s="1"/>
  <c r="E254"/>
  <c r="D254"/>
  <c r="C254"/>
  <c r="F254" s="1"/>
  <c r="F253"/>
  <c r="F252"/>
  <c r="F251"/>
  <c r="E251"/>
  <c r="D251"/>
  <c r="C251"/>
  <c r="F250"/>
  <c r="E250"/>
  <c r="D250"/>
  <c r="C250"/>
  <c r="F249"/>
  <c r="E249"/>
  <c r="D249"/>
  <c r="C249"/>
  <c r="F248"/>
  <c r="E248"/>
  <c r="D248"/>
  <c r="C248"/>
  <c r="F247"/>
  <c r="E246"/>
  <c r="D246"/>
  <c r="C246"/>
  <c r="F246" s="1"/>
  <c r="E245"/>
  <c r="D245"/>
  <c r="C245"/>
  <c r="F245" s="1"/>
  <c r="E244"/>
  <c r="D244"/>
  <c r="C244"/>
  <c r="F244" s="1"/>
  <c r="E243"/>
  <c r="D243"/>
  <c r="C243"/>
  <c r="F243" s="1"/>
  <c r="E242"/>
  <c r="D242"/>
  <c r="C242"/>
  <c r="F242" s="1"/>
  <c r="E241"/>
  <c r="D241"/>
  <c r="C241"/>
  <c r="F241" s="1"/>
  <c r="F240"/>
  <c r="F239"/>
  <c r="F238"/>
  <c r="E237"/>
  <c r="F237" s="1"/>
  <c r="D237"/>
  <c r="C237"/>
  <c r="E236"/>
  <c r="F236" s="1"/>
  <c r="D236"/>
  <c r="C236"/>
  <c r="E235"/>
  <c r="F235" s="1"/>
  <c r="D235"/>
  <c r="C235"/>
  <c r="F234"/>
  <c r="E233"/>
  <c r="F233" s="1"/>
  <c r="D233"/>
  <c r="C233"/>
  <c r="E232"/>
  <c r="F232" s="1"/>
  <c r="D232"/>
  <c r="C232"/>
  <c r="E231"/>
  <c r="F231" s="1"/>
  <c r="D231"/>
  <c r="C231"/>
  <c r="E230"/>
  <c r="F230" s="1"/>
  <c r="D230"/>
  <c r="C230"/>
  <c r="F229"/>
  <c r="E228"/>
  <c r="F228" s="1"/>
  <c r="D228"/>
  <c r="C228"/>
  <c r="E227"/>
  <c r="F227" s="1"/>
  <c r="D227"/>
  <c r="C227"/>
  <c r="E226"/>
  <c r="F226" s="1"/>
  <c r="D226"/>
  <c r="C226"/>
  <c r="E225"/>
  <c r="F225" s="1"/>
  <c r="D225"/>
  <c r="C225"/>
  <c r="F224"/>
  <c r="E223"/>
  <c r="D223"/>
  <c r="C223"/>
  <c r="F223" s="1"/>
  <c r="F222"/>
  <c r="E222"/>
  <c r="D222"/>
  <c r="C222"/>
  <c r="E221"/>
  <c r="D221"/>
  <c r="C221"/>
  <c r="F221" s="1"/>
  <c r="F220"/>
  <c r="E220"/>
  <c r="D220"/>
  <c r="C220"/>
  <c r="F219"/>
  <c r="E218"/>
  <c r="F218" s="1"/>
  <c r="D218"/>
  <c r="C218"/>
  <c r="E217"/>
  <c r="F217" s="1"/>
  <c r="D217"/>
  <c r="C217"/>
  <c r="E216"/>
  <c r="F216" s="1"/>
  <c r="D216"/>
  <c r="C216"/>
  <c r="E215"/>
  <c r="F215" s="1"/>
  <c r="D215"/>
  <c r="C215"/>
  <c r="F214"/>
  <c r="E213"/>
  <c r="D213"/>
  <c r="C213"/>
  <c r="F213" s="1"/>
  <c r="E212"/>
  <c r="D212"/>
  <c r="C212"/>
  <c r="F212" s="1"/>
  <c r="E211"/>
  <c r="D211"/>
  <c r="C211"/>
  <c r="F211" s="1"/>
  <c r="F210"/>
  <c r="E209"/>
  <c r="F209" s="1"/>
  <c r="D209"/>
  <c r="C209"/>
  <c r="E208"/>
  <c r="F208" s="1"/>
  <c r="D208"/>
  <c r="C208"/>
  <c r="E207"/>
  <c r="F207" s="1"/>
  <c r="D207"/>
  <c r="C207"/>
  <c r="E206"/>
  <c r="F206" s="1"/>
  <c r="D206"/>
  <c r="C206"/>
  <c r="F205"/>
  <c r="E204"/>
  <c r="F204" s="1"/>
  <c r="D204"/>
  <c r="C204"/>
  <c r="E203"/>
  <c r="F203" s="1"/>
  <c r="D203"/>
  <c r="C203"/>
  <c r="E202"/>
  <c r="F202" s="1"/>
  <c r="D202"/>
  <c r="C202"/>
  <c r="E201"/>
  <c r="F201" s="1"/>
  <c r="D201"/>
  <c r="C201"/>
  <c r="E200"/>
  <c r="F200" s="1"/>
  <c r="D200"/>
  <c r="C200"/>
  <c r="F199"/>
  <c r="F198"/>
  <c r="E198"/>
  <c r="D198"/>
  <c r="C198"/>
  <c r="F197"/>
  <c r="E197"/>
  <c r="D197"/>
  <c r="C197"/>
  <c r="F196"/>
  <c r="E196"/>
  <c r="D196"/>
  <c r="C196"/>
  <c r="F195"/>
  <c r="E195"/>
  <c r="D195"/>
  <c r="C195"/>
  <c r="F194"/>
  <c r="E194"/>
  <c r="D194"/>
  <c r="C194"/>
  <c r="F193"/>
  <c r="E192"/>
  <c r="D192"/>
  <c r="C192"/>
  <c r="F192" s="1"/>
  <c r="E191"/>
  <c r="D191"/>
  <c r="C191"/>
  <c r="F191" s="1"/>
  <c r="E190"/>
  <c r="D190"/>
  <c r="C190"/>
  <c r="F190" s="1"/>
  <c r="E189"/>
  <c r="D189"/>
  <c r="C189"/>
  <c r="F189" s="1"/>
  <c r="E188"/>
  <c r="D188"/>
  <c r="C188"/>
  <c r="F188" s="1"/>
  <c r="F187"/>
  <c r="E186"/>
  <c r="D186"/>
  <c r="C186"/>
  <c r="F186" s="1"/>
  <c r="E185"/>
  <c r="D185"/>
  <c r="C185"/>
  <c r="F185" s="1"/>
  <c r="F184"/>
  <c r="E183"/>
  <c r="F183" s="1"/>
  <c r="D183"/>
  <c r="C183"/>
  <c r="E182"/>
  <c r="F182" s="1"/>
  <c r="D182"/>
  <c r="C182"/>
  <c r="E181"/>
  <c r="F181" s="1"/>
  <c r="D181"/>
  <c r="C181"/>
  <c r="F180"/>
  <c r="E179"/>
  <c r="F179" s="1"/>
  <c r="D179"/>
  <c r="C179"/>
  <c r="E178"/>
  <c r="F178" s="1"/>
  <c r="D178"/>
  <c r="C178"/>
  <c r="E177"/>
  <c r="F177" s="1"/>
  <c r="D177"/>
  <c r="C177"/>
  <c r="F176"/>
  <c r="E175"/>
  <c r="D175"/>
  <c r="C175"/>
  <c r="F175" s="1"/>
  <c r="E174"/>
  <c r="D174"/>
  <c r="C174"/>
  <c r="F174" s="1"/>
  <c r="E173"/>
  <c r="D173"/>
  <c r="C173"/>
  <c r="F173" s="1"/>
  <c r="E172"/>
  <c r="D172"/>
  <c r="C172"/>
  <c r="F172" s="1"/>
  <c r="F171"/>
  <c r="F170"/>
  <c r="E169"/>
  <c r="F169" s="1"/>
  <c r="D169"/>
  <c r="C169"/>
  <c r="E168"/>
  <c r="F168" s="1"/>
  <c r="D168"/>
  <c r="C168"/>
  <c r="E167"/>
  <c r="F167" s="1"/>
  <c r="D167"/>
  <c r="C167"/>
  <c r="E166"/>
  <c r="F166" s="1"/>
  <c r="D166"/>
  <c r="C166"/>
  <c r="E165"/>
  <c r="F165" s="1"/>
  <c r="D165"/>
  <c r="C165"/>
  <c r="E164"/>
  <c r="F164" s="1"/>
  <c r="D164"/>
  <c r="C164"/>
  <c r="F163"/>
  <c r="E162"/>
  <c r="F162" s="1"/>
  <c r="D162"/>
  <c r="C162"/>
  <c r="E161"/>
  <c r="F161" s="1"/>
  <c r="D161"/>
  <c r="C161"/>
  <c r="E160"/>
  <c r="F160" s="1"/>
  <c r="D160"/>
  <c r="C160"/>
  <c r="F159"/>
  <c r="E158"/>
  <c r="D158"/>
  <c r="C158"/>
  <c r="F158" s="1"/>
  <c r="E157"/>
  <c r="D157"/>
  <c r="C157"/>
  <c r="F157" s="1"/>
  <c r="F156"/>
  <c r="E156"/>
  <c r="D156"/>
  <c r="C156"/>
  <c r="F155"/>
  <c r="E155"/>
  <c r="D155"/>
  <c r="C155"/>
  <c r="F154"/>
  <c r="E154"/>
  <c r="D154"/>
  <c r="C154"/>
  <c r="F153"/>
  <c r="E152"/>
  <c r="F152" s="1"/>
  <c r="D152"/>
  <c r="C152"/>
  <c r="C149" s="1"/>
  <c r="C148" s="1"/>
  <c r="C136" s="1"/>
  <c r="C135" s="1"/>
  <c r="F151"/>
  <c r="E150"/>
  <c r="F150" s="1"/>
  <c r="D150"/>
  <c r="C150"/>
  <c r="E149"/>
  <c r="D149"/>
  <c r="E148"/>
  <c r="D148"/>
  <c r="F147"/>
  <c r="F146"/>
  <c r="F145"/>
  <c r="E144"/>
  <c r="F144" s="1"/>
  <c r="D144"/>
  <c r="C144"/>
  <c r="E143"/>
  <c r="F143" s="1"/>
  <c r="D143"/>
  <c r="C143"/>
  <c r="E142"/>
  <c r="F142" s="1"/>
  <c r="D142"/>
  <c r="C142"/>
  <c r="F141"/>
  <c r="E140"/>
  <c r="F140" s="1"/>
  <c r="D140"/>
  <c r="C140"/>
  <c r="E139"/>
  <c r="F139" s="1"/>
  <c r="D139"/>
  <c r="C139"/>
  <c r="E138"/>
  <c r="F138" s="1"/>
  <c r="D138"/>
  <c r="C138"/>
  <c r="E137"/>
  <c r="F137" s="1"/>
  <c r="D137"/>
  <c r="C137"/>
  <c r="E136"/>
  <c r="F136" s="1"/>
  <c r="D136"/>
  <c r="E135"/>
  <c r="F135" s="1"/>
  <c r="D135"/>
  <c r="F134"/>
  <c r="E133"/>
  <c r="F133" s="1"/>
  <c r="D133"/>
  <c r="C133"/>
  <c r="F132"/>
  <c r="E132"/>
  <c r="D132"/>
  <c r="C132"/>
  <c r="F131"/>
  <c r="E131"/>
  <c r="D131"/>
  <c r="C131"/>
  <c r="F130"/>
  <c r="E130"/>
  <c r="D130"/>
  <c r="C130"/>
  <c r="F129"/>
  <c r="E129"/>
  <c r="D129"/>
  <c r="C129"/>
  <c r="F128"/>
  <c r="F127"/>
  <c r="F126"/>
  <c r="E125"/>
  <c r="F125" s="1"/>
  <c r="D125"/>
  <c r="C125"/>
  <c r="E124"/>
  <c r="F124" s="1"/>
  <c r="D124"/>
  <c r="C124"/>
  <c r="F123"/>
  <c r="F122"/>
  <c r="E121"/>
  <c r="F121" s="1"/>
  <c r="D121"/>
  <c r="C121"/>
  <c r="E120"/>
  <c r="F120" s="1"/>
  <c r="D120"/>
  <c r="C120"/>
  <c r="F119"/>
  <c r="F118"/>
  <c r="F117"/>
  <c r="F116"/>
  <c r="E116"/>
  <c r="D116"/>
  <c r="C116"/>
  <c r="F115"/>
  <c r="F114"/>
  <c r="F113"/>
  <c r="E112"/>
  <c r="F112" s="1"/>
  <c r="D112"/>
  <c r="C112"/>
  <c r="E111"/>
  <c r="F111" s="1"/>
  <c r="D111"/>
  <c r="C111"/>
  <c r="E110"/>
  <c r="F110" s="1"/>
  <c r="D110"/>
  <c r="C110"/>
  <c r="F109"/>
  <c r="F108"/>
  <c r="E108"/>
  <c r="D108"/>
  <c r="C108"/>
  <c r="F107"/>
  <c r="E107"/>
  <c r="D107"/>
  <c r="C107"/>
  <c r="F106"/>
  <c r="E106"/>
  <c r="D106"/>
  <c r="C106"/>
  <c r="F105"/>
  <c r="E105"/>
  <c r="D105"/>
  <c r="C105"/>
  <c r="F104"/>
  <c r="E103"/>
  <c r="F103" s="1"/>
  <c r="D103"/>
  <c r="C103"/>
  <c r="E102"/>
  <c r="F102" s="1"/>
  <c r="D102"/>
  <c r="C102"/>
  <c r="E101"/>
  <c r="F101" s="1"/>
  <c r="D101"/>
  <c r="C101"/>
  <c r="E100"/>
  <c r="F100" s="1"/>
  <c r="D100"/>
  <c r="C100"/>
  <c r="F99"/>
  <c r="F98"/>
  <c r="E98"/>
  <c r="D98"/>
  <c r="C98"/>
  <c r="F97"/>
  <c r="E97"/>
  <c r="D97"/>
  <c r="C97"/>
  <c r="F96"/>
  <c r="E96"/>
  <c r="D96"/>
  <c r="C96"/>
  <c r="F95"/>
  <c r="E95"/>
  <c r="D95"/>
  <c r="C95"/>
  <c r="F94"/>
  <c r="F93"/>
  <c r="F92"/>
  <c r="E92"/>
  <c r="D92"/>
  <c r="C92"/>
  <c r="F91"/>
  <c r="E91"/>
  <c r="D91"/>
  <c r="C91"/>
  <c r="F90"/>
  <c r="E90"/>
  <c r="D90"/>
  <c r="C90"/>
  <c r="F89"/>
  <c r="E89"/>
  <c r="D89"/>
  <c r="C89"/>
  <c r="F88"/>
  <c r="E87"/>
  <c r="F87" s="1"/>
  <c r="D87"/>
  <c r="C87"/>
  <c r="E86"/>
  <c r="F86" s="1"/>
  <c r="D86"/>
  <c r="C86"/>
  <c r="E85"/>
  <c r="F85" s="1"/>
  <c r="D85"/>
  <c r="C85"/>
  <c r="E84"/>
  <c r="F84" s="1"/>
  <c r="D84"/>
  <c r="C84"/>
  <c r="F83"/>
  <c r="E82"/>
  <c r="D82"/>
  <c r="C82"/>
  <c r="F82" s="1"/>
  <c r="F81"/>
  <c r="E81"/>
  <c r="D81"/>
  <c r="C81"/>
  <c r="F80"/>
  <c r="E80"/>
  <c r="D80"/>
  <c r="C80"/>
  <c r="F79"/>
  <c r="E79"/>
  <c r="D79"/>
  <c r="C79"/>
  <c r="F78"/>
  <c r="E77"/>
  <c r="F77" s="1"/>
  <c r="D77"/>
  <c r="C77"/>
  <c r="E76"/>
  <c r="F76" s="1"/>
  <c r="D76"/>
  <c r="C76"/>
  <c r="E75"/>
  <c r="F75" s="1"/>
  <c r="D75"/>
  <c r="C75"/>
  <c r="E74"/>
  <c r="F74" s="1"/>
  <c r="D74"/>
  <c r="C74"/>
  <c r="F73"/>
  <c r="F72"/>
  <c r="E72"/>
  <c r="D72"/>
  <c r="C72"/>
  <c r="F71"/>
  <c r="E71"/>
  <c r="D71"/>
  <c r="C71"/>
  <c r="F70"/>
  <c r="E70"/>
  <c r="D70"/>
  <c r="C70"/>
  <c r="F69"/>
  <c r="E69"/>
  <c r="D69"/>
  <c r="D63" s="1"/>
  <c r="C69"/>
  <c r="F68"/>
  <c r="E67"/>
  <c r="D67"/>
  <c r="C67"/>
  <c r="F67" s="1"/>
  <c r="E66"/>
  <c r="D66"/>
  <c r="C66"/>
  <c r="F66" s="1"/>
  <c r="E65"/>
  <c r="D65"/>
  <c r="C65"/>
  <c r="F65" s="1"/>
  <c r="E64"/>
  <c r="D64"/>
  <c r="C64"/>
  <c r="F64" s="1"/>
  <c r="E63"/>
  <c r="F63" s="1"/>
  <c r="C63"/>
  <c r="F62"/>
  <c r="E61"/>
  <c r="D61"/>
  <c r="C61"/>
  <c r="F61" s="1"/>
  <c r="E60"/>
  <c r="D60"/>
  <c r="C60"/>
  <c r="F60" s="1"/>
  <c r="E59"/>
  <c r="D59"/>
  <c r="C59"/>
  <c r="F59" s="1"/>
  <c r="E58"/>
  <c r="D58"/>
  <c r="C58"/>
  <c r="F58" s="1"/>
  <c r="F57"/>
  <c r="E56"/>
  <c r="F56" s="1"/>
  <c r="D56"/>
  <c r="C56"/>
  <c r="E55"/>
  <c r="F55" s="1"/>
  <c r="D55"/>
  <c r="C55"/>
  <c r="E54"/>
  <c r="F54" s="1"/>
  <c r="D54"/>
  <c r="C54"/>
  <c r="E53"/>
  <c r="F53" s="1"/>
  <c r="D53"/>
  <c r="C53"/>
  <c r="E51"/>
  <c r="D51"/>
  <c r="D50" s="1"/>
  <c r="D49" s="1"/>
  <c r="D48" s="1"/>
  <c r="D16" s="1"/>
  <c r="D15" s="1"/>
  <c r="D13" s="1"/>
  <c r="C51"/>
  <c r="E50"/>
  <c r="E49" s="1"/>
  <c r="E48" s="1"/>
  <c r="E16" s="1"/>
  <c r="C50"/>
  <c r="C49" s="1"/>
  <c r="C48" s="1"/>
  <c r="C16" s="1"/>
  <c r="F47"/>
  <c r="F46"/>
  <c r="E45"/>
  <c r="F45" s="1"/>
  <c r="D45"/>
  <c r="C45"/>
  <c r="F44"/>
  <c r="F43"/>
  <c r="E42"/>
  <c r="F42" s="1"/>
  <c r="D42"/>
  <c r="C42"/>
  <c r="E41"/>
  <c r="F41" s="1"/>
  <c r="D41"/>
  <c r="C41"/>
  <c r="F40"/>
  <c r="F39"/>
  <c r="E38"/>
  <c r="F38" s="1"/>
  <c r="D38"/>
  <c r="C38"/>
  <c r="F37"/>
  <c r="F36"/>
  <c r="E35"/>
  <c r="F35" s="1"/>
  <c r="D35"/>
  <c r="C35"/>
  <c r="F34"/>
  <c r="F33"/>
  <c r="E32"/>
  <c r="F32" s="1"/>
  <c r="D32"/>
  <c r="C32"/>
  <c r="F31"/>
  <c r="F30"/>
  <c r="E29"/>
  <c r="F29" s="1"/>
  <c r="D29"/>
  <c r="C29"/>
  <c r="F28"/>
  <c r="F27"/>
  <c r="F26"/>
  <c r="E25"/>
  <c r="D25"/>
  <c r="C25"/>
  <c r="F25" s="1"/>
  <c r="E24"/>
  <c r="D24"/>
  <c r="C24"/>
  <c r="F24" s="1"/>
  <c r="E23"/>
  <c r="D23"/>
  <c r="C23"/>
  <c r="F23" s="1"/>
  <c r="E22"/>
  <c r="D22"/>
  <c r="C22"/>
  <c r="F22" s="1"/>
  <c r="F21"/>
  <c r="E20"/>
  <c r="F20" s="1"/>
  <c r="D20"/>
  <c r="C20"/>
  <c r="E19"/>
  <c r="F19" s="1"/>
  <c r="D19"/>
  <c r="C19"/>
  <c r="E18"/>
  <c r="F18" s="1"/>
  <c r="D18"/>
  <c r="C18"/>
  <c r="E17"/>
  <c r="F17" s="1"/>
  <c r="D17"/>
  <c r="C17"/>
  <c r="G59" i="2"/>
  <c r="G58"/>
  <c r="F57"/>
  <c r="G57" s="1"/>
  <c r="E57"/>
  <c r="D57"/>
  <c r="G56"/>
  <c r="F55"/>
  <c r="G55" s="1"/>
  <c r="E55"/>
  <c r="D55"/>
  <c r="G54"/>
  <c r="F53"/>
  <c r="G53" s="1"/>
  <c r="E53"/>
  <c r="D53"/>
  <c r="G52"/>
  <c r="G51"/>
  <c r="F50"/>
  <c r="G50" s="1"/>
  <c r="E50"/>
  <c r="D50"/>
  <c r="G49"/>
  <c r="G48"/>
  <c r="G47"/>
  <c r="G46"/>
  <c r="F45"/>
  <c r="G45" s="1"/>
  <c r="E45"/>
  <c r="D45"/>
  <c r="G44"/>
  <c r="G43"/>
  <c r="F42"/>
  <c r="G42" s="1"/>
  <c r="E42"/>
  <c r="D42"/>
  <c r="G41"/>
  <c r="G40"/>
  <c r="G39"/>
  <c r="G38"/>
  <c r="G37"/>
  <c r="F36"/>
  <c r="G36" s="1"/>
  <c r="E36"/>
  <c r="D36"/>
  <c r="G35"/>
  <c r="G34"/>
  <c r="F33"/>
  <c r="G33" s="1"/>
  <c r="E33"/>
  <c r="D33"/>
  <c r="G32"/>
  <c r="G31"/>
  <c r="G30"/>
  <c r="G29"/>
  <c r="F28"/>
  <c r="G28" s="1"/>
  <c r="E28"/>
  <c r="D28"/>
  <c r="G27"/>
  <c r="G26"/>
  <c r="F25"/>
  <c r="G25" s="1"/>
  <c r="E25"/>
  <c r="D25"/>
  <c r="G24"/>
  <c r="G23"/>
  <c r="F23"/>
  <c r="E23"/>
  <c r="D23"/>
  <c r="G22"/>
  <c r="G21"/>
  <c r="G20"/>
  <c r="G19"/>
  <c r="G18"/>
  <c r="G17"/>
  <c r="G16"/>
  <c r="F15"/>
  <c r="G15" s="1"/>
  <c r="E15"/>
  <c r="D15"/>
  <c r="F13"/>
  <c r="G13" s="1"/>
  <c r="E13"/>
  <c r="D13"/>
  <c r="D14" i="1"/>
  <c r="F149" i="3" l="1"/>
  <c r="E15"/>
  <c r="F16"/>
  <c r="E654"/>
  <c r="F655"/>
  <c r="C15"/>
  <c r="C13" s="1"/>
  <c r="F148"/>
  <c r="C655"/>
  <c r="C654" s="1"/>
  <c r="C653" s="1"/>
  <c r="C652" s="1"/>
  <c r="C651" s="1"/>
  <c r="C628" s="1"/>
  <c r="F658"/>
  <c r="E673"/>
  <c r="E568"/>
  <c r="F673" l="1"/>
  <c r="E672"/>
  <c r="F672" s="1"/>
  <c r="F15"/>
  <c r="E567"/>
  <c r="F568"/>
  <c r="E653"/>
  <c r="F654"/>
  <c r="F567" l="1"/>
  <c r="E447"/>
  <c r="E652"/>
  <c r="F653"/>
  <c r="E446" l="1"/>
  <c r="F447"/>
  <c r="E651"/>
  <c r="F652"/>
  <c r="F446" l="1"/>
  <c r="E13"/>
  <c r="F13" s="1"/>
  <c r="F651"/>
  <c r="E628"/>
  <c r="F628" s="1"/>
</calcChain>
</file>

<file path=xl/comments1.xml><?xml version="1.0" encoding="utf-8"?>
<comments xmlns="http://schemas.openxmlformats.org/spreadsheetml/2006/main">
  <authors>
    <author/>
  </authors>
  <commentList>
    <comment ref="E13" authorId="0">
      <text>
        <r>
          <rPr>
            <b/>
            <sz val="8"/>
            <rFont val="Tahoma"/>
          </rPr>
          <t>USER:</t>
        </r>
      </text>
    </comment>
  </commentList>
</comments>
</file>

<file path=xl/sharedStrings.xml><?xml version="1.0" encoding="utf-8"?>
<sst xmlns="http://schemas.openxmlformats.org/spreadsheetml/2006/main" count="1996" uniqueCount="1319">
  <si>
    <t xml:space="preserve">ПРИЛОЖЕНИЕ № 1 </t>
  </si>
  <si>
    <t>к решению Совета муниципального образования Павловский район</t>
  </si>
  <si>
    <t>от ______________ № ______</t>
  </si>
  <si>
    <t>"Об исполнении бюджета муниципального образования Павловский район за 2020 год"</t>
  </si>
  <si>
    <t>Доходы бюджета муниципального образования Павловский район по кодам классификации доходов бюджета                                                                 за 2020 год</t>
  </si>
  <si>
    <t>тыс. рублей</t>
  </si>
  <si>
    <t>Наименование показателя</t>
  </si>
  <si>
    <t>Код дохода по бюджетной классификации</t>
  </si>
  <si>
    <t>Кассовое исполнение за 2020 год</t>
  </si>
  <si>
    <t>администратора поступлений</t>
  </si>
  <si>
    <t>доходов районного бюджета</t>
  </si>
  <si>
    <t>1</t>
  </si>
  <si>
    <t>2</t>
  </si>
  <si>
    <t>3</t>
  </si>
  <si>
    <t>Доходы бюджета - всего</t>
  </si>
  <si>
    <t>X</t>
  </si>
  <si>
    <t>в том числе:</t>
  </si>
  <si>
    <t>Плата за выбросы загрязняющих веществ в атмосферный воздух стационарными объектами</t>
  </si>
  <si>
    <t>11201010010000120</t>
  </si>
  <si>
    <t>Плата за сбросы загрязняющих веществ в водные объекты</t>
  </si>
  <si>
    <t>11201030010000120</t>
  </si>
  <si>
    <t>Плата за размещение отходов производства</t>
  </si>
  <si>
    <t>11201041010000120</t>
  </si>
  <si>
    <t>Плата за размещение твердых коммунальных отходов</t>
  </si>
  <si>
    <t>11201042010000120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</si>
  <si>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</si>
  <si>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11610123010000140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</si>
  <si>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</si>
  <si>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</si>
  <si>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</si>
  <si>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</si>
  <si>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</si>
  <si>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</si>
  <si>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</si>
  <si>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10302261010000110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</si>
  <si>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</si>
  <si>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10101012020000110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</si>
  <si>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</si>
  <si>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</si>
  <si>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</si>
  <si>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</si>
  <si>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</si>
  <si>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</si>
  <si>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</si>
  <si>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10102040010000110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</si>
  <si>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</si>
  <si>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10102050010000110</t>
  </si>
  <si>
    <t>Налог, взимаемый с налогоплательщиков, выбравших в качестве объекта налогообложения доходы</t>
  </si>
  <si>
    <t>10501011010000110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</si>
  <si>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</si>
  <si>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10501021010000110</t>
  </si>
  <si>
    <t>Единый налог на вмененный доход для отдельных видов деятельности</t>
  </si>
  <si>
    <t>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</si>
  <si>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</si>
  <si>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10502020020000110</t>
  </si>
  <si>
    <t>Единый сельскохозяйственный налог</t>
  </si>
  <si>
    <t>10503010010000110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</si>
  <si>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</si>
  <si>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10504020020000110</t>
  </si>
  <si>
    <t>Налог на имущество организаций по имуществу, не входящему в Единую систему газоснабжения</t>
  </si>
  <si>
    <t>10602010020000110</t>
  </si>
  <si>
    <t>Налог на имущество организаций по имуществу, входящему в Единую систему газоснабжения</t>
  </si>
  <si>
    <t>10602020020000110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</si>
  <si>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</si>
  <si>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10803010010000110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</si>
  <si>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</si>
  <si>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11610129010000140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</si>
  <si>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</si>
  <si>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</si>
  <si>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</si>
  <si>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</si>
  <si>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</si>
  <si>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</si>
  <si>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</si>
  <si>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11601083010000140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</si>
  <si>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</si>
  <si>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11601103010000140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</si>
  <si>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</si>
  <si>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</si>
  <si>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</si>
  <si>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</si>
  <si>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</si>
  <si>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</si>
  <si>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</si>
  <si>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</si>
  <si>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</si>
  <si>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</si>
  <si>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</si>
  <si>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11601203010000140</t>
  </si>
  <si>
    <t>Государственная пошлина за выдачу разрешения на установку рекламной конструкции</t>
  </si>
  <si>
    <t>10807150010000110</t>
  </si>
  <si>
    <t>Проценты, полученные от предоставления бюджетных кредитов внутри страны за счет средств бюджетов муниципальных районов</t>
  </si>
  <si>
    <t>11103050050000120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</si>
  <si>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</si>
  <si>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11105035050000120</t>
  </si>
  <si>
    <t>Доходы от оказания информационных услуг органами местного самоуправления муниципальных районов, казенными учреждениями муниципальных районов</t>
  </si>
  <si>
    <t>11301075050000130</t>
  </si>
  <si>
    <t>Доходы, поступающие в порядке возмещения расходов, понесенных в связи с эксплуатацией имущества муниципальных районов</t>
  </si>
  <si>
    <t>11302065050000130</t>
  </si>
  <si>
    <t>Прочие доходы от компенсации затрат бюджетов муниципальных районов</t>
  </si>
  <si>
    <t>11302995050000130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</si>
  <si>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</si>
  <si>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11601074010000140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</si>
  <si>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</si>
  <si>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11601123010000140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</si>
  <si>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</si>
  <si>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11607090050000140</t>
  </si>
  <si>
    <t>Невыясненные поступления, зачисляемые в бюджеты муниципальных районов</t>
  </si>
  <si>
    <t>11701050050000180</t>
  </si>
  <si>
    <t>Прочие неналоговые доходы бюджетов муниципальных районов</t>
  </si>
  <si>
    <t>11705050050000180</t>
  </si>
  <si>
    <t>Прочие дотации бюджетам муниципальных районов</t>
  </si>
  <si>
    <t>20219999050000150</t>
  </si>
  <si>
    <t>Субсидии бюджетам муниципальных районов на реализацию мероприятий по обеспечению жильем молодых семей</t>
  </si>
  <si>
    <t>20225497050000150</t>
  </si>
  <si>
    <t>Прочие субсидии бюджетам муниципальных районов</t>
  </si>
  <si>
    <t>20229999050000150</t>
  </si>
  <si>
    <t>Субвенции бюджетам муниципальных районов на выполнение передаваемых полномочий субъектов Российской Федерации</t>
  </si>
  <si>
    <t>20230024050000150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</si>
  <si>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</si>
  <si>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20235082050000150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</si>
  <si>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</si>
  <si>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20235120050000150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</si>
  <si>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</si>
  <si>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20240014050000150</t>
  </si>
  <si>
    <t>Прочие безвозмездные поступления в бюджеты муниципальных районов</t>
  </si>
  <si>
    <t>20705030050000150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</si>
  <si>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</si>
  <si>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21960010050000150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</si>
  <si>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</si>
  <si>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20215001050000150</t>
  </si>
  <si>
    <t>Дотации бюджетам муниципальных районов на поддержку мер по обеспечению сбалансированности бюджетов</t>
  </si>
  <si>
    <t>20215002050000150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</si>
  <si>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</si>
  <si>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11105013050000120</t>
  </si>
  <si>
    <t>Доходы от сдачи в аренду имущества, составляющего казну муниципальных районов (за исключением земельных участков)</t>
  </si>
  <si>
    <t>11105075050000120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</si>
  <si>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</si>
  <si>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11107015050000120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</si>
  <si>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</si>
  <si>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11109045050000120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</si>
  <si>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</si>
  <si>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11402053050000410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</si>
  <si>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</si>
  <si>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11406013050000430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</si>
  <si>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</si>
  <si>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11406025050000430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</si>
  <si>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</si>
  <si>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11610032050000140</t>
  </si>
  <si>
    <t>Прочие доходы от оказания платных услуг (работ) получателями средств бюджетов муниципальных районов</t>
  </si>
  <si>
    <t>11301995050000130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</si>
  <si>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</si>
  <si>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20220077050000150</t>
  </si>
  <si>
    <t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</si>
  <si>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20225169050000150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</si>
  <si>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</si>
  <si>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20225304050000150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</si>
  <si>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</si>
  <si>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20230027050000150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</si>
  <si>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</si>
  <si>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20230029050000150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</si>
  <si>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</si>
  <si>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20245303050000150</t>
  </si>
  <si>
    <t>Прочие межбюджетные трансферты, передаваемые бюджетам муниципальных районов</t>
  </si>
  <si>
    <t>20249999050000150</t>
  </si>
  <si>
    <t>Субсидии бюджетам муниципальных районов на поддержку отрасли культуры</t>
  </si>
  <si>
    <t>20225519050000150</t>
  </si>
  <si>
    <t>Начальник финансового управления                                                                                                                                                          администрации муниципального образования                                                                                                                                                                        Павловский район</t>
  </si>
  <si>
    <t>О.В. Ковач</t>
  </si>
  <si>
    <t xml:space="preserve">ПРИЛОЖЕНИЕ № 2 </t>
  </si>
  <si>
    <t>к решению Совета                                            муниципального образования Павловский район</t>
  </si>
  <si>
    <t>от _____________ № _____</t>
  </si>
  <si>
    <t>Расходы бюджета муниципального образования Павловский район по разделам и подразделам классификации расходов бюджета за 2020 год</t>
  </si>
  <si>
    <t>№ п/п</t>
  </si>
  <si>
    <t>Код бюджетной классификации</t>
  </si>
  <si>
    <t>Наименование</t>
  </si>
  <si>
    <t>Бюджет, утвержденный Решением Совета  муниципального образования Павловский район от 19 декабря 2019 года № 79/502 «О бюджете муниципального образования Павловский район на 2020 год и на плановый период 2021 и 2022 годов»</t>
  </si>
  <si>
    <t>Уточнённая сводная бюджетная роспись на 2020 год</t>
  </si>
  <si>
    <t xml:space="preserve">Процент исполнения </t>
  </si>
  <si>
    <t>Всего расходов</t>
  </si>
  <si>
    <t xml:space="preserve">в том числе: </t>
  </si>
  <si>
    <t>1.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</si>
  <si>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</si>
  <si>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</si>
  <si>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</si>
  <si>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</si>
  <si>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0104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</si>
  <si>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</si>
  <si>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</si>
  <si>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</si>
  <si>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</si>
  <si>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</si>
  <si>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</si>
  <si>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</si>
  <si>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</si>
  <si>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</si>
  <si>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</si>
  <si>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</si>
  <si>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2.</t>
  </si>
  <si>
    <t>0200</t>
  </si>
  <si>
    <t>Национальная оборона</t>
  </si>
  <si>
    <t>0204</t>
  </si>
  <si>
    <t>Мобилизационная подготовка экономики</t>
  </si>
  <si>
    <t>3.</t>
  </si>
  <si>
    <t>0300</t>
  </si>
  <si>
    <t>Национальная безопасность и правоохранительная деятельность</t>
  </si>
  <si>
    <t>0309</t>
  </si>
  <si>
    <t xml:space="preserve">Защита населения и территории от чрезвычайных ситуаций природного и техногенного характера, гражданская оборона </t>
  </si>
  <si>
    <t>0314</t>
  </si>
  <si>
    <t xml:space="preserve">Другие вопросы в области национальной безопасности и правоохранительной деятельности </t>
  </si>
  <si>
    <t>4.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</si>
  <si>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</si>
  <si>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</si>
  <si>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</si>
  <si>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</si>
  <si>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</si>
  <si>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</si>
  <si>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</si>
  <si>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</si>
  <si>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</si>
  <si>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</si>
  <si>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5.</t>
  </si>
  <si>
    <t>0500</t>
  </si>
  <si>
    <t>Жилищно-коммунальное хозяйство</t>
  </si>
  <si>
    <t>0501</t>
  </si>
  <si>
    <t>Жилищное хозяйство</t>
  </si>
  <si>
    <t>0505</t>
  </si>
  <si>
    <t>Другие вопросы в области жилищно-коммунального хозяйства</t>
  </si>
  <si>
    <t>6.</t>
  </si>
  <si>
    <t>0700</t>
  </si>
  <si>
    <t xml:space="preserve">Образование </t>
  </si>
  <si>
    <t>0701</t>
  </si>
  <si>
    <t xml:space="preserve">Дошкольное образование </t>
  </si>
  <si>
    <t>0702</t>
  </si>
  <si>
    <t xml:space="preserve">Общее образование </t>
  </si>
  <si>
    <t>0703</t>
  </si>
  <si>
    <t>Дополнительное образование детей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</si>
  <si>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</si>
  <si>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</si>
  <si>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</si>
  <si>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</si>
  <si>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7.</t>
  </si>
  <si>
    <t>0800</t>
  </si>
  <si>
    <t xml:space="preserve">Культура, кинематография </t>
  </si>
  <si>
    <t>0801</t>
  </si>
  <si>
    <t>Культура</t>
  </si>
  <si>
    <t>0804</t>
  </si>
  <si>
    <t>Другие вопросы в области культуры, кинематографии</t>
  </si>
  <si>
    <t>8.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</si>
  <si>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</si>
  <si>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</si>
  <si>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</si>
  <si>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</si>
  <si>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1006</t>
  </si>
  <si>
    <t>Другие вопросы в области социальной политики</t>
  </si>
  <si>
    <t>9.</t>
  </si>
  <si>
    <t>Физическая культура и спорт</t>
  </si>
  <si>
    <t>Физическая культура</t>
  </si>
  <si>
    <t>Другие вопросы в области физической культуры и спорта</t>
  </si>
  <si>
    <t>10.</t>
  </si>
  <si>
    <t xml:space="preserve">Средства массой информации </t>
  </si>
  <si>
    <t>Периодическая печать и издательства</t>
  </si>
  <si>
    <t>11.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</si>
  <si>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</si>
  <si>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</si>
  <si>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</si>
  <si>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</si>
  <si>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12.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</si>
  <si>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</si>
  <si>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 субъектов Российской Федерации и муниципальных образований</t>
  </si>
  <si>
    <t>1403</t>
  </si>
  <si>
    <t>Прочие межбюджетные трансферты общего характера</t>
  </si>
  <si>
    <t>ПРИЛОЖЕНИЕ № 3</t>
  </si>
  <si>
    <t>к решению Совета                                      муниципального образования Павловский район</t>
  </si>
  <si>
    <t>от _____________ № ______</t>
  </si>
  <si>
    <t>Расходы бюджета муниципального образования Павловский район по ведомственной структуре расходов бюджета за 2020 год</t>
  </si>
  <si>
    <t>Код расхода по бюджетной классификации</t>
  </si>
  <si>
    <t>4</t>
  </si>
  <si>
    <t>5</t>
  </si>
  <si>
    <t>6</t>
  </si>
  <si>
    <t>Расходы бюджета - всего</t>
  </si>
  <si>
    <t>Администрация муниципального образования Павловский район</t>
  </si>
  <si>
    <t>902</t>
  </si>
  <si>
    <t>ОБЩЕГОСУДАРСТВЕННЫЕ ВОПРОСЫ</t>
  </si>
  <si>
    <t>902 0100 0000000000 000</t>
  </si>
  <si>
    <t>902 0102 0000000000 000</t>
  </si>
  <si>
    <t>Обеспечение деятельности высшего органа исполнительной власти муниципального образования Павловский район</t>
  </si>
  <si>
    <t>902 0102 5000000000 000</t>
  </si>
  <si>
    <t>Высшее должностное лицо муниципального образования</t>
  </si>
  <si>
    <t>902 0102 5010000000 000</t>
  </si>
  <si>
    <t>Расходы на обеспечение функций органов местного самоуправления</t>
  </si>
  <si>
    <t>902 0102 5010000190 000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</si>
  <si>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</si>
  <si>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902 0102 5010000190 100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</si>
  <si>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</si>
  <si>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902 0104 0000000000 000</t>
  </si>
  <si>
    <t>Обеспечение деятельности администрации муниципального образования Павловский район</t>
  </si>
  <si>
    <t>902 0104 5100000000 000</t>
  </si>
  <si>
    <t>Обеспечение функционирования администрации муниципального образования Павловский район</t>
  </si>
  <si>
    <t>902 0104 5110000000 000</t>
  </si>
  <si>
    <t>902 0104 5110000190 000</t>
  </si>
  <si>
    <t>902 0104 5110000190 100</t>
  </si>
  <si>
    <t>Закупка товаров, работ и услуг для обеспечения государственных (муниципальных) нужд</t>
  </si>
  <si>
    <t>902 0104 5110000190 200</t>
  </si>
  <si>
    <t>Иные бюджетные ассигнования</t>
  </si>
  <si>
    <t>902 0104 5110000190 800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</si>
  <si>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</si>
  <si>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902 0104 5110060880 000</t>
  </si>
  <si>
    <t>902 0104 5110060880 100</t>
  </si>
  <si>
    <t>902 0104 5110060880 200</t>
  </si>
  <si>
    <t>Осуществление отдельных государственных полномочий Краснодарского края по организации оздоровления и отдыха детей</t>
  </si>
  <si>
    <t>902 0104 5110060900 000</t>
  </si>
  <si>
    <t>902 0104 5110060900 100</t>
  </si>
  <si>
    <t>902 0104 5110060900 200</t>
  </si>
  <si>
    <t xml:space="preserve">Осуществление отдельных государственных полномочий Краснодарского края по поддержке сельскохозяйственного производства </t>
  </si>
  <si>
    <t>902 0104 5110060910 000</t>
  </si>
  <si>
    <t>902 0104 5110060910 100</t>
  </si>
  <si>
    <t>902 0104 5110060910 200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</si>
  <si>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спец. жилищного фонда</t>
  </si>
  <si>
    <t>902 0104 5110062340 000</t>
  </si>
  <si>
    <t>902 0104 5110062340 100</t>
  </si>
  <si>
    <t>902 0104 5110062340 200</t>
  </si>
  <si>
    <t>Административные комиссии</t>
  </si>
  <si>
    <t>902 0104 5120000000 000</t>
  </si>
  <si>
    <t>Осуществление отдельных государственных полномочий по ведению учёта граждан отдельных категорий в качестве нуждающихся  в жилых помещениях и по формированию списка  детей-сирот и детей, оставшихся без попечения родителей, лиц из числа детей-сирот и детей, оставшихся без попечения родителей, лиц относившихся к категории детей-сирот и детей, оставшихся без попечения родителей, подлежащих обеспечению жилыми помещениями</t>
  </si>
  <si>
    <t>902 0104 5120060870 000</t>
  </si>
  <si>
    <t>902 0104 5120060870 100</t>
  </si>
  <si>
    <t>902 0104 5120060870 200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</si>
  <si>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</si>
  <si>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902 0104 5120060890 000</t>
  </si>
  <si>
    <t>902 0104 5120060890 100</t>
  </si>
  <si>
    <t>902 0104 5120060890 200</t>
  </si>
  <si>
    <t>902 0105 0000000000 000</t>
  </si>
  <si>
    <t>902 0105 5100000000 000</t>
  </si>
  <si>
    <t>Отдельные непрограммные направления деятельности</t>
  </si>
  <si>
    <t>902 0105 5160000000 000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</si>
  <si>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</si>
  <si>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902 0105 5160051200 000</t>
  </si>
  <si>
    <t>902 0105 5160051200 200</t>
  </si>
  <si>
    <t>902 0107 0000000000 000</t>
  </si>
  <si>
    <t>Проведение выборов и референдумов</t>
  </si>
  <si>
    <t>902 0107 5600000000 000</t>
  </si>
  <si>
    <t>Расходы на проведение выборов и референдумов</t>
  </si>
  <si>
    <t>902 0107 5610000000 000</t>
  </si>
  <si>
    <t>Проведение выборов депутатов Совета муниципального образования Павловский район</t>
  </si>
  <si>
    <t>902 0107 5610010030 000</t>
  </si>
  <si>
    <t>902 0107 5610010030 800</t>
  </si>
  <si>
    <t>902 0111 0000000000 000</t>
  </si>
  <si>
    <t>902 0111 5100000000 000</t>
  </si>
  <si>
    <t>Финансовое обеспечение непредвиденных расходов</t>
  </si>
  <si>
    <t>902 0111 5130000000 000</t>
  </si>
  <si>
    <t>Резервные фонды администрации муниципального образования Павловский район</t>
  </si>
  <si>
    <t>902 0111 5130020590 000</t>
  </si>
  <si>
    <t>902 0111 5130020590 800</t>
  </si>
  <si>
    <t>902 0113 0000000000 000</t>
  </si>
  <si>
    <t>Муниципальная программа «Управление муниципальным имуществом в муниципальном образовании Павловский район»</t>
  </si>
  <si>
    <t>902 0113 1000000000 000</t>
  </si>
  <si>
    <t>Отдельные мероприятия муниципальной программы</t>
  </si>
  <si>
    <t>902 0113 1010000000 000</t>
  </si>
  <si>
    <t>Расходы, связанные с содержанием и управлением имуществом</t>
  </si>
  <si>
    <t>902 0113 1010100000 000</t>
  </si>
  <si>
    <t>Содержание и обслуживание казны муниципального образования Павловский район</t>
  </si>
  <si>
    <t>902 0113 1010110010 000</t>
  </si>
  <si>
    <t>902 0113 1010110010 800</t>
  </si>
  <si>
    <t>Муниципальная программа «Обеспечение безопасности населения на территории муниципального образования Павловский район»</t>
  </si>
  <si>
    <t>902 0113 1100000000 000</t>
  </si>
  <si>
    <t>Противодействие коррупции в администрации муниципального образования Павловский район</t>
  </si>
  <si>
    <t>902 0113 1130000000 000</t>
  </si>
  <si>
    <t>Осуществление мероприятий по повышению эффективности системы противодействия коррупции</t>
  </si>
  <si>
    <t>902 0113 1130100000 000</t>
  </si>
  <si>
    <t>Реализация мероприятий муниципальной программы</t>
  </si>
  <si>
    <t>902 0113 1130110070 000</t>
  </si>
  <si>
    <t>902 0113 1130110070 200</t>
  </si>
  <si>
    <t>Муниципальная программа «Информатизация администрации муниципального образования Павловский район»</t>
  </si>
  <si>
    <t>902 0113 1600000000 000</t>
  </si>
  <si>
    <t>902 0113 1610000000 000</t>
  </si>
  <si>
    <t>Осуществление расходов по обеспечению оргтехникой, программным обеспечением, необходимых при осуществлении деятельности адмимнистрации и подведомственных учреждений</t>
  </si>
  <si>
    <t>902 0113 1610100000 000</t>
  </si>
  <si>
    <t>Реализация мероприятий муниципальной про-граммы</t>
  </si>
  <si>
    <t>902 0113 1610110070 000</t>
  </si>
  <si>
    <t>Прочая закупка товаров, работ и услуг</t>
  </si>
  <si>
    <t>902 0113 1610110070 200</t>
  </si>
  <si>
    <t>Муниципальная программа «Укрепление материально-технической базы архивного отдела администрации муниципального образования Павловский район»</t>
  </si>
  <si>
    <t>902 0113 1900000000 000</t>
  </si>
  <si>
    <t>902 0113 1910000000 000</t>
  </si>
  <si>
    <t>Повышение уровня обеспечения сохранности архивных фондов, а также постоянное и качественное комплектование архивными документами</t>
  </si>
  <si>
    <t>902 0113 1910100000 000</t>
  </si>
  <si>
    <t>Реализация мероприятий по формированию и содержанию муниципальных архивов</t>
  </si>
  <si>
    <t>902 0113 19101S0610 000</t>
  </si>
  <si>
    <t>902 0113 19101S0610 200</t>
  </si>
  <si>
    <t>Муниципальная программа "Улучшение условий и охраны труда в администрации муниципального образования Павловский район"</t>
  </si>
  <si>
    <t>902 0113 2400000000 000</t>
  </si>
  <si>
    <t>902 0113 2410000000 000</t>
  </si>
  <si>
    <t>Повышение уровня и качества труда сотрудников администрации муниципального образования Павловский район</t>
  </si>
  <si>
    <t>902 0113 2410100000 000</t>
  </si>
  <si>
    <t>902 0113 2410110070 000</t>
  </si>
  <si>
    <t>902 0113 2410110070 200</t>
  </si>
  <si>
    <t>Муниципальная программа «Муниципальная политика и развитие гражданского общества»</t>
  </si>
  <si>
    <t>902 0113 2700000000 000</t>
  </si>
  <si>
    <t>902 0113 2710000000 000</t>
  </si>
  <si>
    <t>Совершенствование муниципальной политики и развитие гражданского общества в Павловском районе</t>
  </si>
  <si>
    <t>902 0113 2710100000 000</t>
  </si>
  <si>
    <t>902 0113 2710110070 000</t>
  </si>
  <si>
    <t>902 0113 2710110070 200</t>
  </si>
  <si>
    <t>Межбюджетные трансферты</t>
  </si>
  <si>
    <t>902 0113 2710110070 500</t>
  </si>
  <si>
    <t>Муниципальная программа "Строительство, содержание и ремонт объектов муниципальной собственности муниципального образования Павловский район"</t>
  </si>
  <si>
    <t>902 0113 3100000000 000</t>
  </si>
  <si>
    <t>902 0113 3110000000 000</t>
  </si>
  <si>
    <t>Совершенствование социальной инфраструктуры, улучшение эксплуатационных свойств объектов муниципальной собственности</t>
  </si>
  <si>
    <t>902 0113 3110100000 000</t>
  </si>
  <si>
    <t>902 0113 3110110070 000</t>
  </si>
  <si>
    <t>902 0113 3110110070 200</t>
  </si>
  <si>
    <t>Муниципальная программа «Создание условий для обеспечения стабильной деятельности администрации, ее структурных подразделений и контрольно-счетной палаты муниципального образования Павловский район»</t>
  </si>
  <si>
    <t>902 0113 3200000000 000</t>
  </si>
  <si>
    <t>902 0113 3210000000 000</t>
  </si>
  <si>
    <t>Обеспечение текущей деятельности органов местного самоуправления</t>
  </si>
  <si>
    <t>902 0113 3210100000 000</t>
  </si>
  <si>
    <t>902 0113 3210110070 000</t>
  </si>
  <si>
    <t>902 0113 3210110070 200</t>
  </si>
  <si>
    <t>Муниципальная программа «Совершенствование механизмов управления развитием администрации муниципального образования Павловский район»</t>
  </si>
  <si>
    <t>902 0113 3300000000 000</t>
  </si>
  <si>
    <t>902 0113 3310000000 000</t>
  </si>
  <si>
    <t>Профессиональное развитие муниципальных служащих, повышение эффективности и результативности муниципальной службы</t>
  </si>
  <si>
    <t>902 0113 3310100000 000</t>
  </si>
  <si>
    <t>902 0113 3310110070 000</t>
  </si>
  <si>
    <t>902 0113 3310110070 200</t>
  </si>
  <si>
    <t>902 0113 5100000000 000</t>
  </si>
  <si>
    <t>902 0113 5110000000 000</t>
  </si>
  <si>
    <t>902 0113 5110000190 000</t>
  </si>
  <si>
    <t>902 0113 5110000190 100</t>
  </si>
  <si>
    <t>902 0113 5110000190 200</t>
  </si>
  <si>
    <t>902 0113 5110000190 800</t>
  </si>
  <si>
    <t>Расходы на обеспечение деятельности (оказание услуг) подведомственных учреждений, в том числе на предоставление муниципальным бюджетным и автономным учреждениям субсидий</t>
  </si>
  <si>
    <t>902 0113 5110000590 000</t>
  </si>
  <si>
    <t>902 0113 5110000590 100</t>
  </si>
  <si>
    <t>902 0113 5110000590 200</t>
  </si>
  <si>
    <t>902 0113 5110000590 800</t>
  </si>
  <si>
    <t>Реализация муниципальных функций, связанных с муниципальным управлением</t>
  </si>
  <si>
    <t>902 0113 5140000000 000</t>
  </si>
  <si>
    <t>Прочие обязательства муниципального образования</t>
  </si>
  <si>
    <t>902 0113 5140010050 000</t>
  </si>
  <si>
    <t>902 0113 5140010050 200</t>
  </si>
  <si>
    <t>902 0113 5140010050 800</t>
  </si>
  <si>
    <t>Обеспечение хозяйственного обслуживания</t>
  </si>
  <si>
    <t>902 0113 5150000000 000</t>
  </si>
  <si>
    <t>902 0113 5150000590 000</t>
  </si>
  <si>
    <t>902 0113 5150000590 100</t>
  </si>
  <si>
    <t>902 0113 5150000590 200</t>
  </si>
  <si>
    <t>902 0113 5150000590 800</t>
  </si>
  <si>
    <t>НАЦИОНАЛЬНАЯ ОБОРОНА</t>
  </si>
  <si>
    <t>902 0200 0000000000 000</t>
  </si>
  <si>
    <t>902 0204 0000000000 000</t>
  </si>
  <si>
    <t>Другие непрограмные направления деятельности органов местного самоуправления</t>
  </si>
  <si>
    <t>902 0204 9900000000 000</t>
  </si>
  <si>
    <t>Непрограмные расходы</t>
  </si>
  <si>
    <t>902 0204 9990000000 000</t>
  </si>
  <si>
    <t>Мероприятия по обеспечению мобилизационной готовности экономики</t>
  </si>
  <si>
    <t>902 0204 9990010140 000</t>
  </si>
  <si>
    <t>902 0204 9990010140 200</t>
  </si>
  <si>
    <t>НАЦИОНАЛЬНАЯ БЕЗОПАСНОСТЬ И ПРАВООХРАНИТЕЛЬНАЯ ДЕЯТЕЛЬНОСТЬ</t>
  </si>
  <si>
    <t>902 0300 0000000000 000</t>
  </si>
  <si>
    <t>Защита населения и территории от чрезвычайных ситуаций природного и техногенного характера, гражданская оборона</t>
  </si>
  <si>
    <t>902 0309 0000000000 000</t>
  </si>
  <si>
    <t>Муниципальная программа «Снижение рисков возникновения чрезвычайных ситуаций и минимизации их последствий на территории муниципального образования Павловский район»</t>
  </si>
  <si>
    <t>902 0309 1300000000 000</t>
  </si>
  <si>
    <t>Мероприятия по предупреждению и ликвидации чрезвычайных ситуаций, стихийных бедствий и их последствий на территории муниципального образования Павловский район"</t>
  </si>
  <si>
    <t>902 0309 1310000000 000</t>
  </si>
  <si>
    <t>Организация и осуществление мероприятий по гражданской обороне, защите населения и территории Павловского района</t>
  </si>
  <si>
    <t>902 0309 1310100000 000</t>
  </si>
  <si>
    <t>Организация и осуществление мероприятий по гражданской обороне, защите населения и территорий муниципального образования Павловский район от чрезвычайных ситуаций природного и техногенного характера</t>
  </si>
  <si>
    <t>902 0309 1310110110 000</t>
  </si>
  <si>
    <t>902 0309 1310110110 200</t>
  </si>
  <si>
    <t>Содержание и организация деятельности аварийно-спасательных учреждений</t>
  </si>
  <si>
    <t>902 0309 1330000000 000</t>
  </si>
  <si>
    <t>Организация и проведение аварийно-спасательных и других неотложных работ при чрезвычайных ситуациях</t>
  </si>
  <si>
    <t>902 0309 1330100000 000</t>
  </si>
  <si>
    <t>902 0309 1330100590 000</t>
  </si>
  <si>
    <t>902 0309 1330100590 100</t>
  </si>
  <si>
    <t>902 0309 1330100590 200</t>
  </si>
  <si>
    <t>902 0309 1330100590 800</t>
  </si>
  <si>
    <t>Предупреждение и ликвидация чрезвычайных ситуаций и стихийных бедствий природного и техногенного характера и их последствий на территории Краснодарского края</t>
  </si>
  <si>
    <t>902 0309 5500000000 000</t>
  </si>
  <si>
    <t>Мероприятия, направленные на предупреждение и ликвидацию чрезвычайных ситуаций и стихийных бедствий и их последствий, не относящиеся к публичным нормативным обязательствам</t>
  </si>
  <si>
    <t>902 0309 5510000000 000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</si>
  <si>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чрезвачайных ситуаций</t>
  </si>
  <si>
    <t>902 0309 5510060070 000</t>
  </si>
  <si>
    <t>902 0309 5510060070 200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</si>
  <si>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</si>
  <si>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902 0309 5510062600 000</t>
  </si>
  <si>
    <t>902 0309 5510062600 200</t>
  </si>
  <si>
    <t>Другие вопросы в области национальной безопасности и правоохранительной деятельности</t>
  </si>
  <si>
    <t>902 0314 0000000000 000</t>
  </si>
  <si>
    <t>902 0314 1100000000 000</t>
  </si>
  <si>
    <t>Укрепление правопорядка, профилактика правонарушений, усиление борьбы с преступностью в муниципальном образовании Павловский район</t>
  </si>
  <si>
    <t>902 0314 1110000000 000</t>
  </si>
  <si>
    <t>Повышение эффективности мер, направленных на обеспечение общественной безопасности, укреплению правопорядка и профилактики нарушений</t>
  </si>
  <si>
    <t>902 0314 1110100000 000</t>
  </si>
  <si>
    <t>902 0314 1110110070 000</t>
  </si>
  <si>
    <t>902 0314 1110110070 200</t>
  </si>
  <si>
    <t>Профилактика терроризма и экстремизма в муниципальном образовании Павловский район</t>
  </si>
  <si>
    <t>902 0314 1120000000 000</t>
  </si>
  <si>
    <t>Повышение инженерно-технической защищённости социально-значимых объектов, а также информационно-пропагандистское сопровождение антитеррористической деятельности</t>
  </si>
  <si>
    <t>902 0314 1120100000 000</t>
  </si>
  <si>
    <t>902 0314 1120110070 000</t>
  </si>
  <si>
    <t>902 0314 1120110070 200</t>
  </si>
  <si>
    <t>НАЦИОНАЛЬНАЯ ЭКОНОМИКА</t>
  </si>
  <si>
    <t>902 0400 0000000000 000</t>
  </si>
  <si>
    <t>902 0405 0000000000 000</t>
  </si>
  <si>
    <t>Муниципальная программа «Организация трудового соревнования на уборке урожая зерновых колосовых и зернобобовых культур и подведение итогов уборки в Павловском районе»</t>
  </si>
  <si>
    <t>902 0405 1500000000 000</t>
  </si>
  <si>
    <t>902 0405 1510000000 000</t>
  </si>
  <si>
    <t>Подготовка и осуществление мероприятий по премированию и поощрению лиц, отличившихся в ходе трудового соревнования на уборке урожая</t>
  </si>
  <si>
    <t>902 0405 1510100000 000</t>
  </si>
  <si>
    <t>902 0405 1510110070 000</t>
  </si>
  <si>
    <t>902 0405 1510110070 200</t>
  </si>
  <si>
    <t>Социальное обеспечение и иные выплаты населению</t>
  </si>
  <si>
    <t>902 0405 1510110070 300</t>
  </si>
  <si>
    <t>Муниципальная программа "Развитие рыбоводства в Павловском районе"</t>
  </si>
  <si>
    <t>902 0405 3000000000 000</t>
  </si>
  <si>
    <t>902 0405 3010000000 000</t>
  </si>
  <si>
    <t>Создание условий для устойчивого функционирования и развития рыбоводства в Павловском районе</t>
  </si>
  <si>
    <t>902 0405 3010100000 000</t>
  </si>
  <si>
    <t>902 0405 3010110070 000</t>
  </si>
  <si>
    <t>902 0405 3010110070 200</t>
  </si>
  <si>
    <t>Обеспечение деятельности администрации му-ниципального образования Павловский район</t>
  </si>
  <si>
    <t>902 0405 5100000000 000</t>
  </si>
  <si>
    <t>902 0405 5110000000 000</t>
  </si>
  <si>
    <t>Расходы на обеспечение деятельности (оказание услуг) подведомственных учреждений, в том числе на предоставление муниципальным бюд-жетным и автономным учреждениям субсидий</t>
  </si>
  <si>
    <t>902 0405 5110000590 000</t>
  </si>
  <si>
    <t>Предоставление субсидий бюджетным, автономным учреждениям и иным некоммерческим организациям</t>
  </si>
  <si>
    <t>902 0405 5110000590 600</t>
  </si>
  <si>
    <t>Развитие сельского хозяйства и регулирование рынков сельскохозяйственной продукции, сырья и продовольствия</t>
  </si>
  <si>
    <t>902 0405 5200000000 000</t>
  </si>
  <si>
    <t>Поддержка сельскохозяйственного производства</t>
  </si>
  <si>
    <t>902 0405 5210000000 000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</si>
  <si>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</si>
  <si>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902 0405 5210061650 000</t>
  </si>
  <si>
    <t>902 0405 5210061650 200</t>
  </si>
  <si>
    <t>Развитие малых форм хозяйствования на селе</t>
  </si>
  <si>
    <t>902 0405 5220000000 000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</si>
  <si>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</si>
  <si>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902 0405 5220060910 000</t>
  </si>
  <si>
    <t>902 0405 5220060910 800</t>
  </si>
  <si>
    <t>902 0408 0000000000 000</t>
  </si>
  <si>
    <t>Муниципальная программа «Развитие пригородного транспорта в муниципальном образовании Павловский район»</t>
  </si>
  <si>
    <t>902 0408 2100000000 000</t>
  </si>
  <si>
    <t>902 0408 2110000000 000</t>
  </si>
  <si>
    <t>Обеспечение транспортного обслуживания</t>
  </si>
  <si>
    <t>902 0408 2110100000 000</t>
  </si>
  <si>
    <t>902 0408 2110110070 000</t>
  </si>
  <si>
    <t>902 0408 2110110070 200</t>
  </si>
  <si>
    <t>902 0409 0000000000 000</t>
  </si>
  <si>
    <t>Муниципальная программа «Дорожная деятельность на территории муниципального образования Павловский район»</t>
  </si>
  <si>
    <t>902 0409 0800000000 000</t>
  </si>
  <si>
    <t>Поддержка дорожного хозяйства</t>
  </si>
  <si>
    <t>902 0409 0810000000 000</t>
  </si>
  <si>
    <t>Мероприятия в части проектирования, строительства, реконструкции, капитального ремонта и содержания дорожной сети</t>
  </si>
  <si>
    <t>902 0409 0810100000 000</t>
  </si>
  <si>
    <t>Строительство, реконструкция, капитальный ремонт, ремонт и содержание автомобильных дорог местного значения муниципального образования Павловский район</t>
  </si>
  <si>
    <t>902 0409 0810110120 000</t>
  </si>
  <si>
    <t>902 0409 0810110120 200</t>
  </si>
  <si>
    <t>902 0412 0000000000 000</t>
  </si>
  <si>
    <t>Муниципальная программа «Обеспечение градостроительной деятельности муниципального образования Павловский район"</t>
  </si>
  <si>
    <t>902 0412 0700000000 000</t>
  </si>
  <si>
    <t>902 0412 0710000000 000</t>
  </si>
  <si>
    <t>Разработка генеральных планов, выдача разрешений на стороительство, реализация других мероприятий, касающихся градостроительной деятельности</t>
  </si>
  <si>
    <t>902 0412 0710100000 000</t>
  </si>
  <si>
    <t>902 0412 0710110070 000</t>
  </si>
  <si>
    <t>902 0412 0710110070 200</t>
  </si>
  <si>
    <t>Муниципальная программа «Экономическое развитие и инновационная экономика»</t>
  </si>
  <si>
    <t>902 0412 0900000000 000</t>
  </si>
  <si>
    <t>Муниципальная поддержка малого и среднего предпринимательства</t>
  </si>
  <si>
    <t>902 0412 0910000000 000</t>
  </si>
  <si>
    <t>Развитие системы финансовой поддержки субъектов малого и среднего предпринимательства</t>
  </si>
  <si>
    <t>902 0412 0910100000 000</t>
  </si>
  <si>
    <t>902 0412 0910110070 000</t>
  </si>
  <si>
    <t>902 0412 0910110070 600</t>
  </si>
  <si>
    <t>Формирование и продвижение экономически и инвестиционно-привлекательного образа муниципального образования Павловский район</t>
  </si>
  <si>
    <t>902 0412 0920000000 000</t>
  </si>
  <si>
    <t>Продвижение и коммерциализация инновационных проектов и разработок, посредством участия в форумах, выставках и других мероприятиях инвестиционной направленности</t>
  </si>
  <si>
    <t>902 0412 0920100000 000</t>
  </si>
  <si>
    <t>Формирование инвестиционной привлекательности муниципального образования Павловский район</t>
  </si>
  <si>
    <t>902 0412 0920110170 000</t>
  </si>
  <si>
    <t>902 0412 0920110170 200</t>
  </si>
  <si>
    <t>902 0412 1600000000 000</t>
  </si>
  <si>
    <t>902 0412 1610000000 000</t>
  </si>
  <si>
    <t>902 0412 1610100000 000</t>
  </si>
  <si>
    <t>902 0412 1610110070 000</t>
  </si>
  <si>
    <t>902 0412 1610110070 200</t>
  </si>
  <si>
    <t>902 0412 2400000000 000</t>
  </si>
  <si>
    <t>902 0412 2410000000 000</t>
  </si>
  <si>
    <t>902 0412 2410100000 000</t>
  </si>
  <si>
    <t>902 0412 2410110070 000</t>
  </si>
  <si>
    <t>902 0412 2410110070 200</t>
  </si>
  <si>
    <t>902 0412 3100000000 000</t>
  </si>
  <si>
    <t>902 0412 3110000000 000</t>
  </si>
  <si>
    <t>902 0412 3110100000 000</t>
  </si>
  <si>
    <t>902 0412 3110110070 000</t>
  </si>
  <si>
    <t>902 0412 3110110070 200</t>
  </si>
  <si>
    <t>902 0412 3200000000 000</t>
  </si>
  <si>
    <t>902 0412 3210000000 000</t>
  </si>
  <si>
    <t>902 0412 3210100000 000</t>
  </si>
  <si>
    <t>902 0412 3210110070 000</t>
  </si>
  <si>
    <t>902 0412 3210110070 200</t>
  </si>
  <si>
    <t>902 0412 5100000000 000</t>
  </si>
  <si>
    <t>902 0412 5110000000 000</t>
  </si>
  <si>
    <t>902 0412 5110000190 000</t>
  </si>
  <si>
    <t>902 0412 5110000190 100</t>
  </si>
  <si>
    <t>902 0412 5110000190 200</t>
  </si>
  <si>
    <t>902 0412 5110000190 800</t>
  </si>
  <si>
    <t>ЖИЛИЩНО-КОММУНАЛЬНОЕ ХОЗЯЙСТВО</t>
  </si>
  <si>
    <t>902 0500 0000000000 000</t>
  </si>
  <si>
    <t>902 0501 0000000000 000</t>
  </si>
  <si>
    <t>Муниципальная программа "Обеспечение малоимущих граждан муниципальными жилыми помещениями по договору социального найма в муниципальном образовании Павловский район"</t>
  </si>
  <si>
    <t>902 0501 2300000000 000</t>
  </si>
  <si>
    <t>902 0501 2310000000 000</t>
  </si>
  <si>
    <t>Расходы, связанные с приобретением жилых помещений для пополнения муниципального специализированного жилищного фонда</t>
  </si>
  <si>
    <t>902 0501 2310100000 000</t>
  </si>
  <si>
    <t>902 0501 2310110070 000</t>
  </si>
  <si>
    <t>Капитальные вложения в объекты государственной (муниципальной) собственности</t>
  </si>
  <si>
    <t>902 0501 2310110070 400</t>
  </si>
  <si>
    <t>Муниципальная программа "Укрепление материально-технической базы муниципального жилищного фонда администрации муниципального образования Павловский район"</t>
  </si>
  <si>
    <t>902 0501 2800000000 000</t>
  </si>
  <si>
    <t>902 0501 2810000000 000</t>
  </si>
  <si>
    <t>Улучшение эксплуатационных характеристик жилищного фонда в соответствии со стандартами качества, обеспечивающее гражданам безопасные и комфортные условия проживания</t>
  </si>
  <si>
    <t>902 0501 2810100000 000</t>
  </si>
  <si>
    <t>902 0501 2810110070 000</t>
  </si>
  <si>
    <t>902 0501 2810110070 200</t>
  </si>
  <si>
    <t>902 0501 2810110070 800</t>
  </si>
  <si>
    <t>902 0505 0000000000 000</t>
  </si>
  <si>
    <t>902 0505 1600000000 000</t>
  </si>
  <si>
    <t>902 0505 1610000000 000</t>
  </si>
  <si>
    <t>902 0505 1610100000 000</t>
  </si>
  <si>
    <t>902 0505 1610110070 000</t>
  </si>
  <si>
    <t>902 0505 1610110070 200</t>
  </si>
  <si>
    <t>902 0505 2400000000 000</t>
  </si>
  <si>
    <t>902 0505 2410000000 000</t>
  </si>
  <si>
    <t>902 0505 2410100000 000</t>
  </si>
  <si>
    <t>902 0505 2410110070 000</t>
  </si>
  <si>
    <t>902 0505 2410110070 200</t>
  </si>
  <si>
    <t>902 0505 3200000000 000</t>
  </si>
  <si>
    <t>902 0505 3210000000 000</t>
  </si>
  <si>
    <t>902 0505 3210100000 000</t>
  </si>
  <si>
    <t>902 0505 3210110070 000</t>
  </si>
  <si>
    <t>902 0505 3210110070 200</t>
  </si>
  <si>
    <t>902 0505 5100000000 000</t>
  </si>
  <si>
    <t>902 0505 5110000000 000</t>
  </si>
  <si>
    <t>902 0505 5110000190 000</t>
  </si>
  <si>
    <t>902 0505 5110000190 100</t>
  </si>
  <si>
    <t>902 0505 5110000190 200</t>
  </si>
  <si>
    <t>902 0505 5110000190 800</t>
  </si>
  <si>
    <t>902 0505 5110000590 000</t>
  </si>
  <si>
    <t>902 0505 5110000590 100</t>
  </si>
  <si>
    <t>ОБРАЗОВАНИЕ</t>
  </si>
  <si>
    <t>902 0700 0000000000 000</t>
  </si>
  <si>
    <t>902 0707 0000000000 000</t>
  </si>
  <si>
    <t>Муниципальная программа «Дети Кубани»</t>
  </si>
  <si>
    <t>902 0707 0500000000 000</t>
  </si>
  <si>
    <t>902 0707 0510000000 000</t>
  </si>
  <si>
    <t>Обеспечение отдыха, оздоровления, занятости детей, профилактика безнадзорности и беспризорности</t>
  </si>
  <si>
    <t>902 0707 0510200000 000</t>
  </si>
  <si>
    <t>902 0707 0510210070 000</t>
  </si>
  <si>
    <t>902 0707 0510210070 200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</si>
  <si>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приемную семью или на патронатное воспитание, к месту лечения и обратно</t>
  </si>
  <si>
    <t>902 0707 0510260840 000</t>
  </si>
  <si>
    <t>902 0707 0510260840 200</t>
  </si>
  <si>
    <t>СОЦИАЛЬНАЯ ПОЛИТИКА</t>
  </si>
  <si>
    <t>902 1000 0000000000 000</t>
  </si>
  <si>
    <t>902 1001 0000000000 000</t>
  </si>
  <si>
    <t>Муниципальная программа «Социальная поддержка граждан в муниципальном образовании Павловский район»</t>
  </si>
  <si>
    <t>902 1001 1200000000 000</t>
  </si>
  <si>
    <t>Развитие мер социальной поддержки отдельных категорий граждан</t>
  </si>
  <si>
    <t>902 1001 1210000000 000</t>
  </si>
  <si>
    <t>Меры финансовой поддержки работников, замещавших муниципальные должности, должности муниципальной службы на территории муниципального образования Павловский район, граждан, попавших в трудную жизненную ситуацию</t>
  </si>
  <si>
    <t>902 1001 1210100000 000</t>
  </si>
  <si>
    <t>Выплата дополнительного материального обеспечения, доплаты к пенсиям</t>
  </si>
  <si>
    <t>902 1001 1210110040 000</t>
  </si>
  <si>
    <t>902 1001 1210110040 300</t>
  </si>
  <si>
    <t>902 1003 0000000000 000</t>
  </si>
  <si>
    <t>902 1003 1200000000 000</t>
  </si>
  <si>
    <t>902 1003 1210000000 000</t>
  </si>
  <si>
    <t>902 1003 1210100000 000</t>
  </si>
  <si>
    <t>Дополнительная социальная поддержка и помощь отдельным категориям граждан, проживающих на территории муниципального образования Павловский район</t>
  </si>
  <si>
    <t>902 1003 1210110200 000</t>
  </si>
  <si>
    <t>902 1003 1210110200 300</t>
  </si>
  <si>
    <t>Муниципальная программа «Поддержка социально-ориентированных некоммерческих организаций в муниципальном образовании Павловский район»</t>
  </si>
  <si>
    <t>902 1003 2600000000 000</t>
  </si>
  <si>
    <t>Поддержка социально-ориентированных некоммерческих организаций в муниципальном образовании Павловский район</t>
  </si>
  <si>
    <t>902 1003 2610000000 000</t>
  </si>
  <si>
    <t>Оказание финансовой поддержки социально-ориентированным некоммерческим организациям при реализации ими собственных общественно-полезных программ</t>
  </si>
  <si>
    <t>902 1003 2610100000 000</t>
  </si>
  <si>
    <t>Поддержка социально-ориентированных некоммерческих организаций</t>
  </si>
  <si>
    <t>902 1003 2610110180 000</t>
  </si>
  <si>
    <t>902 1003 2610110180 600</t>
  </si>
  <si>
    <t>902 1004 0000000000 000</t>
  </si>
  <si>
    <t>902 1004 0500000000 000</t>
  </si>
  <si>
    <t>902 1004 0510000000 000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</si>
  <si>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</si>
  <si>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902 1004 0510100000 000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</si>
  <si>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ее осуществления, за исключением жилых помещений, приобретенных за счет средств краевого бюджета</t>
  </si>
  <si>
    <t>902 1004 0510160580 000</t>
  </si>
  <si>
    <t>902 1004 0510160580 300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</si>
  <si>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</si>
  <si>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902 1004 05101R0820 000</t>
  </si>
  <si>
    <t>902 1004 05101R0820 400</t>
  </si>
  <si>
    <t>902 1004 05101С0820 000</t>
  </si>
  <si>
    <t>902 1004 05101С0820 200</t>
  </si>
  <si>
    <t>902 1004 05101С0820 400</t>
  </si>
  <si>
    <t>Муниципальная программа «Обеспечение жильем молодых семей муниципального образования Павловский район»</t>
  </si>
  <si>
    <t>902 1004 2500000000 000</t>
  </si>
  <si>
    <t>902 1004 2510000000 000</t>
  </si>
  <si>
    <t>Муниципальная поддержка при решении жилищной проблемы молодых семей, при-знанных в установленном порядке, нуж-дающимися в улучшении жилищных условий</t>
  </si>
  <si>
    <t>902 1004 2510100000 000</t>
  </si>
  <si>
    <t>Реализация мероприятий по обеспечению жильем молодых семей</t>
  </si>
  <si>
    <t>902 1004 25101L4970 000</t>
  </si>
  <si>
    <t>902 1004 25101L4970 300</t>
  </si>
  <si>
    <t>902 1006 0000000000 000</t>
  </si>
  <si>
    <t>902 1006 2400000000 000</t>
  </si>
  <si>
    <t>902 1006 2410000000 000</t>
  </si>
  <si>
    <t>902 1006 2410100000 000</t>
  </si>
  <si>
    <t>902 1006 2410110070 000</t>
  </si>
  <si>
    <t>902 1006 2410110070 200</t>
  </si>
  <si>
    <t>902 1006 3200000000 000</t>
  </si>
  <si>
    <t>902 1006 3210000000 000</t>
  </si>
  <si>
    <t>902 1006 3210100000 000</t>
  </si>
  <si>
    <t>902 1006 3210110070 000</t>
  </si>
  <si>
    <t>902 1006 3210110070 200</t>
  </si>
  <si>
    <t>902 1006 5100000000 000</t>
  </si>
  <si>
    <t>902 1006 5110000000 000</t>
  </si>
  <si>
    <t>902 1006 5110000190 000</t>
  </si>
  <si>
    <t>902 1006 5110000190 100</t>
  </si>
  <si>
    <t>902 1006 5110000190 800</t>
  </si>
  <si>
    <t>СРЕДСТВА МАССОВОЙ ИНФОРМАЦИИ</t>
  </si>
  <si>
    <t>902 1200 0000000000 000</t>
  </si>
  <si>
    <t>902 1202 0000000000 000</t>
  </si>
  <si>
    <t>Муниципальная программа «Информационное освещение деятельности органов местного самоуправления муниципального образования Павловский район»</t>
  </si>
  <si>
    <t>902 1202 1400000000 000</t>
  </si>
  <si>
    <t>Отдельные мероприятия муниципальной про-граммы</t>
  </si>
  <si>
    <t>902 1202 1410000000 000</t>
  </si>
  <si>
    <t>Осуществление мероприятий по информа-ционному сопровождению деятельности органов местного самоуправления</t>
  </si>
  <si>
    <t>902 1202 1410100000 000</t>
  </si>
  <si>
    <t>Освещение деятельности органов местного самоуправления в средствах массовой информации</t>
  </si>
  <si>
    <t>902 1202 1410110210 000</t>
  </si>
  <si>
    <t>902 1202 1410110210 200</t>
  </si>
  <si>
    <t>ОБСЛУЖИВАНИЕ ГОСУДАРСТВЕННОГО И МУНИЦИПАЛЬНОГО ДОЛГА</t>
  </si>
  <si>
    <t>902 1300 0000000000 000</t>
  </si>
  <si>
    <t>902 1301 0000000000 000</t>
  </si>
  <si>
    <t>Управление муниципальными финансами</t>
  </si>
  <si>
    <t>902 1301 5300000000 000</t>
  </si>
  <si>
    <t>Управление муниципальным долгом и муниципальными финансовыми активами муниципального образования Павловский район</t>
  </si>
  <si>
    <t>902 1301 5320000000 000</t>
  </si>
  <si>
    <t>Процентные платежи по муниципальному долгу муниципального образования Павловский район</t>
  </si>
  <si>
    <t>902 1301 5320010150 000</t>
  </si>
  <si>
    <t>Обслуживание государственного (муниципального) долга</t>
  </si>
  <si>
    <t>902 1301 5320010150 700</t>
  </si>
  <si>
    <t>МЕЖБЮДЖЕТНЫЕ ТРАНСФЕРТЫ ОБЩЕГО ХАРАКТЕРА БЮДЖЕТАМ СУБЪЕКТОВ РОССИЙСКОЙ ФЕДЕРАЦИИ И МУНИЦИПАЛЬНЫХ ОБРАЗОВАНИЙ</t>
  </si>
  <si>
    <t>902 1400 0000000000 000</t>
  </si>
  <si>
    <t>902 1403 0000000000 000</t>
  </si>
  <si>
    <t>902 1403 5300000000 000</t>
  </si>
  <si>
    <t>Поддержание устойчивого исполнения местных бюджетов</t>
  </si>
  <si>
    <t>902 1403 5330000000 000</t>
  </si>
  <si>
    <t>Иные межбюджетные трансферты из бюджета муниципального образования Павловский район бюджетам сельских поселений, входящих в состав муниципального образования, бюджету которого предоставлена иная дотация из краевого бюджета в случае поощрения (премирования) победителей краевых конкурсов (смотров-конкурсов)</t>
  </si>
  <si>
    <t>902 1403 5330062950 000</t>
  </si>
  <si>
    <t>902 1403 5330062950 500</t>
  </si>
  <si>
    <t>Финансовое управление администрации муниципального образования Павловский район</t>
  </si>
  <si>
    <t xml:space="preserve">905 </t>
  </si>
  <si>
    <t>905 0100 0000000000 000</t>
  </si>
  <si>
    <t>905 0106 0000000000 000</t>
  </si>
  <si>
    <t>905 0106 5300000000 000</t>
  </si>
  <si>
    <t>Обеспечение деятельности финансового органа</t>
  </si>
  <si>
    <t>905 0106 5310000000 000</t>
  </si>
  <si>
    <t>905 0106 5310000190 000</t>
  </si>
  <si>
    <t>905 0106 5310000190 100</t>
  </si>
  <si>
    <t>905 0106 5310000190 200</t>
  </si>
  <si>
    <t>905 0106 5310000190 800</t>
  </si>
  <si>
    <t>905 0113 0000000000 000</t>
  </si>
  <si>
    <t>Муниципальная программа «Программно-информационное сопровождение бюджетного процесса в муниципальном образовании Павловский район»</t>
  </si>
  <si>
    <t>905 0113 1700000000 000</t>
  </si>
  <si>
    <t>905 0113 1710000000 000</t>
  </si>
  <si>
    <t>Осуществление отдельных расходов необходимых при реализации бюджетного процесса</t>
  </si>
  <si>
    <t>905 0113 1710100000 000</t>
  </si>
  <si>
    <t>905 0113 1710110070 000</t>
  </si>
  <si>
    <t>905 0113 1710110070 200</t>
  </si>
  <si>
    <t>905 0113 2400000000 000</t>
  </si>
  <si>
    <t>905 0113 2410000000 000</t>
  </si>
  <si>
    <t>905 0113 2410100000 000</t>
  </si>
  <si>
    <t>905 0113 2410110070 000</t>
  </si>
  <si>
    <t>905 0113 2410110070 200</t>
  </si>
  <si>
    <t>905 0113 3200000000 000</t>
  </si>
  <si>
    <t>905 0113 3210000000 000</t>
  </si>
  <si>
    <t>905 0113 3210100000 000</t>
  </si>
  <si>
    <t>905 0113 3210110070 000</t>
  </si>
  <si>
    <t>905 0113 3210110070 200</t>
  </si>
  <si>
    <t>905 1400 0000000000 000</t>
  </si>
  <si>
    <t>Дотации на выравнивание бюджетной обеспеченности субъектов Российской Федерации и муниципальных образований</t>
  </si>
  <si>
    <t>905 1401 0000000000 000</t>
  </si>
  <si>
    <t>905 1401 5300000000 000</t>
  </si>
  <si>
    <t>905 1401 5330000000 000</t>
  </si>
  <si>
    <t>Дотация на выравнивание бюджетной обеспеченности поселений</t>
  </si>
  <si>
    <t>905 1401 5330010230 000</t>
  </si>
  <si>
    <t>905 1401 5330010230 500</t>
  </si>
  <si>
    <t>905 1403 0000000000 000</t>
  </si>
  <si>
    <t>905 1403 5300000000 000</t>
  </si>
  <si>
    <t>905 1403 5330000000 000</t>
  </si>
  <si>
    <t>Иные межбюджетные трансферты на поддержку мер по обеспечению сбалансированности бюджетов сельских поселений</t>
  </si>
  <si>
    <t>905 1403 5330010220 000</t>
  </si>
  <si>
    <t>905 1403 5330010220 500</t>
  </si>
  <si>
    <t>Контрольно-счетная палата муниципального образования Павловский район</t>
  </si>
  <si>
    <t>910</t>
  </si>
  <si>
    <t>910 0100 0000000000 000</t>
  </si>
  <si>
    <t>910 0106 0000000000 000</t>
  </si>
  <si>
    <t>Обеспечение деятельности контрольно-счетной палаты муниципального образования Павловский район</t>
  </si>
  <si>
    <t>910 0106 5400000000 000</t>
  </si>
  <si>
    <t>Руководитель Контрольно-счетной палаты муниципального образования Павловский район и его заместитель</t>
  </si>
  <si>
    <t>910 0106 5410000000 000</t>
  </si>
  <si>
    <t>910 0106 5410000190 000</t>
  </si>
  <si>
    <t>910 0106 5410000190 100</t>
  </si>
  <si>
    <t>910 0106 5420000000 000</t>
  </si>
  <si>
    <t>910 0106 5420000190 000</t>
  </si>
  <si>
    <t>910 0106 5420000190 100</t>
  </si>
  <si>
    <t>910 0106 5420000190 200</t>
  </si>
  <si>
    <t>910 0106 5420000190 800</t>
  </si>
  <si>
    <t>910 0113 0000000000 000</t>
  </si>
  <si>
    <t>910 0113 3200000000 000</t>
  </si>
  <si>
    <t>910 0113 3210000000 000</t>
  </si>
  <si>
    <t>910 0113 3210100000 000</t>
  </si>
  <si>
    <t>910 0113 3210110070 000</t>
  </si>
  <si>
    <t>910 0113 3210110070 200</t>
  </si>
  <si>
    <t>Управление муниципальным имуществом администрации муниципального образования Павловский район</t>
  </si>
  <si>
    <t>921</t>
  </si>
  <si>
    <t>921 0100 0000000000 000</t>
  </si>
  <si>
    <t>921 0113 0000000000 000</t>
  </si>
  <si>
    <t>921 0113 1000000000 000</t>
  </si>
  <si>
    <t>921 0113 1010000000 000</t>
  </si>
  <si>
    <t>921 0113 1010100000 000</t>
  </si>
  <si>
    <t>921 0113 1010110010 000</t>
  </si>
  <si>
    <t>921 0113 1010110010 200</t>
  </si>
  <si>
    <t>Оценка недвижимости, признание прав и регулирование отношений по государственной и муниципальной собственности</t>
  </si>
  <si>
    <t>921 0113 1010110020 000</t>
  </si>
  <si>
    <t>921 0113 1010110020 200</t>
  </si>
  <si>
    <t>921 0113 1600000000 000</t>
  </si>
  <si>
    <t>921 0113 1610000000 000</t>
  </si>
  <si>
    <t>921 0113 1610100000 000</t>
  </si>
  <si>
    <t>921 0113 1610110070 000</t>
  </si>
  <si>
    <t>921 0113 1610110070 200</t>
  </si>
  <si>
    <t>921 0113 2400000000 000</t>
  </si>
  <si>
    <t>921 0113 2410000000 000</t>
  </si>
  <si>
    <t>921 0113 2410100000 000</t>
  </si>
  <si>
    <t>921 0113 2410110070 000</t>
  </si>
  <si>
    <t>921 0113 2410110070 200</t>
  </si>
  <si>
    <t>921 0113 3200000000 000</t>
  </si>
  <si>
    <t>921 0113 3210000000 000</t>
  </si>
  <si>
    <t>921 0113 3210100000 000</t>
  </si>
  <si>
    <t>921 0113 3210110070 000</t>
  </si>
  <si>
    <t>921 0113 3210110070 200</t>
  </si>
  <si>
    <t>921 0113 3300000000 000</t>
  </si>
  <si>
    <t>921 0113 3310000000 000</t>
  </si>
  <si>
    <t>921 0113 3310100000 000</t>
  </si>
  <si>
    <t>921 0113 3310110070 000</t>
  </si>
  <si>
    <t>921 0113 3310110070 200</t>
  </si>
  <si>
    <t>921 0113 5100000000 000</t>
  </si>
  <si>
    <t>921 0113 5110000000 000</t>
  </si>
  <si>
    <t>921 0113 5110000190 000</t>
  </si>
  <si>
    <t>921 0113 5110000190 100</t>
  </si>
  <si>
    <t>921 0113 5110000190 200</t>
  </si>
  <si>
    <t>921 0113 5110000190 800</t>
  </si>
  <si>
    <t>Управление образованием администрации муниципального образования Павловский район</t>
  </si>
  <si>
    <t>925 0700 0000000000 000</t>
  </si>
  <si>
    <t>Дошкольное образование</t>
  </si>
  <si>
    <t>925 0701 0000000000 000</t>
  </si>
  <si>
    <t>Муниципальная программа «Развитие образования в муниципальном образовании Павловский район»</t>
  </si>
  <si>
    <t>925 0701 0100000000 000</t>
  </si>
  <si>
    <t>Развитие дошкольного, общего и дополнительного образования</t>
  </si>
  <si>
    <t>925 0701 0110000000 000</t>
  </si>
  <si>
    <t>Развитие современных механизмов, содержания и технологий дошкольного, общего и дополнительного образования</t>
  </si>
  <si>
    <t>925 0701 0110100000 000</t>
  </si>
  <si>
    <t>925 0701 0110100590 000</t>
  </si>
  <si>
    <t>925 0701 0110100590 100</t>
  </si>
  <si>
    <t>925 0701 0110100590 200</t>
  </si>
  <si>
    <t>925 0701 0110100590 600</t>
  </si>
  <si>
    <t>925 0701 0110100590 800</t>
  </si>
  <si>
    <t>925 0701 0110110070 000</t>
  </si>
  <si>
    <t>925 0701 0110110070 100</t>
  </si>
  <si>
    <t>925 0701 0110110070 200</t>
  </si>
  <si>
    <t>925 0701 0110110070 600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</si>
  <si>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</si>
  <si>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925 0701 0110160860 000</t>
  </si>
  <si>
    <t>925 0701 0110160860 100</t>
  </si>
  <si>
    <t>925 0701 0110160860 200</t>
  </si>
  <si>
    <t>925 0701 0110160860 600</t>
  </si>
  <si>
    <t>Дополнительная помощь местным бюджетам для решения социально значимых вопросов местного значения</t>
  </si>
  <si>
    <t>925 0701 0110162980 000</t>
  </si>
  <si>
    <t>925 0701 0110162980 200</t>
  </si>
  <si>
    <t>Профилактика терроризма</t>
  </si>
  <si>
    <t>925 0701 01101S0460 000</t>
  </si>
  <si>
    <t>925 0701 01101S0460 200</t>
  </si>
  <si>
    <t>925 0701 01101S0460 600</t>
  </si>
  <si>
    <t>Реализация мероприятий государственной программы Краснодарского края «Развитие образования»</t>
  </si>
  <si>
    <t>925 0701 01101S0600 000</t>
  </si>
  <si>
    <t>925 0701 01101S0600 200</t>
  </si>
  <si>
    <t>Обеспечение реализации муниципальной программы и прочие мероприятия в области образования</t>
  </si>
  <si>
    <t>925 0701 0120000000 000</t>
  </si>
  <si>
    <t>Осуществление отдельных мероприятий программы, обеспечивающих население качественными услугами образования</t>
  </si>
  <si>
    <t>925 0701 0120100000 000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</si>
  <si>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 на территории Краснодарского края</t>
  </si>
  <si>
    <t>925 0701 0120160820 000</t>
  </si>
  <si>
    <t>925 0701 0120160820 100</t>
  </si>
  <si>
    <t>925 0701 0120160820 200</t>
  </si>
  <si>
    <t>925 0701 0120160820 300</t>
  </si>
  <si>
    <t>925 0701 0120160820 600</t>
  </si>
  <si>
    <t>Общее образование</t>
  </si>
  <si>
    <t>925 0702 0000000000 000</t>
  </si>
  <si>
    <t>925 0702 0100000000 000</t>
  </si>
  <si>
    <t>925 0702 0110000000 000</t>
  </si>
  <si>
    <t>925 0702 0110100000 000</t>
  </si>
  <si>
    <t>925 0702 0110100590 000</t>
  </si>
  <si>
    <t>925 0702 0110100590 100</t>
  </si>
  <si>
    <t>925 0702 0110100590 200</t>
  </si>
  <si>
    <t>925 0702 0110100590 600</t>
  </si>
  <si>
    <t>925 0702 0110100590 800</t>
  </si>
  <si>
    <t>925 0702 0110110070 000</t>
  </si>
  <si>
    <t>925 0702 0110110070 100</t>
  </si>
  <si>
    <t>925 0702 0110110070 200</t>
  </si>
  <si>
    <t>925 0702 0110110070 300</t>
  </si>
  <si>
    <t>925 0702 0110110070 400</t>
  </si>
  <si>
    <t>925 0702 0110110070 600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</si>
  <si>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</t>
  </si>
  <si>
    <t>925 0702 0110153030 000</t>
  </si>
  <si>
    <t>925 0702 0110153030 100</t>
  </si>
  <si>
    <t>925 0702 0110153030 600</t>
  </si>
  <si>
    <t>925 0702 0110160860 000</t>
  </si>
  <si>
    <t>925 0702 0110160860 100</t>
  </si>
  <si>
    <t>925 0702 0110160860 200</t>
  </si>
  <si>
    <t>925 0702 0110160860 600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</si>
  <si>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общеобразовательным программам основного общего и среднего общего образования</t>
  </si>
  <si>
    <t>925 0702 0110162500 000</t>
  </si>
  <si>
    <t>925 0702 0110162500 600</t>
  </si>
  <si>
    <t>925 0702 0110162980 000</t>
  </si>
  <si>
    <t>925 0702 0110162980 200</t>
  </si>
  <si>
    <t>925 0702 0110162980 600</t>
  </si>
  <si>
    <t>925 0702 01101S0460 000</t>
  </si>
  <si>
    <t>925 0702 01101S0460 200</t>
  </si>
  <si>
    <t>925 0702 01101S0460 600</t>
  </si>
  <si>
    <t>925 0702 01101S0600 000</t>
  </si>
  <si>
    <t>925 0702 01101S0600 200</t>
  </si>
  <si>
    <t>Средства бюджетам муниципальных образований Краснодарского края за счет средств резервного фонда администрации Краснодарского края (Оснащение помещений муниципальных дошкольных образовательных и об-щеобразовательных организаций оборудованием для обеззараживания воздуха, предназначенным для работы в присутствии людей)</t>
  </si>
  <si>
    <t>925 0702 01101S2400 000</t>
  </si>
  <si>
    <t>925 0702 01101S2400 200</t>
  </si>
  <si>
    <t>925 0702 01101S2400 600</t>
  </si>
  <si>
    <t>Разработка проектной документации на строительство объектов социальной и инженерной инфраструктуры на сельских территориях</t>
  </si>
  <si>
    <t>925 0702 01101S3140 000</t>
  </si>
  <si>
    <t>925 0702 01101S3140 400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</si>
  <si>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</si>
  <si>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925 0702 01101L3040 000</t>
  </si>
  <si>
    <t>925 0702 01101L3040 200</t>
  </si>
  <si>
    <t>925 0702 01101L3040 600</t>
  </si>
  <si>
    <t>Федеральный проект "Безопасность дорожного движения"</t>
  </si>
  <si>
    <t>925 0702 011R300000 000</t>
  </si>
  <si>
    <t>925 0702 011R3S0600 000</t>
  </si>
  <si>
    <t>925 0702 011R3S0600 600</t>
  </si>
  <si>
    <t>925 0702 011R310070 000</t>
  </si>
  <si>
    <t>925 0702 011R310070 600</t>
  </si>
  <si>
    <t>Федеральный проект "Современная школа"</t>
  </si>
  <si>
    <t>925 0702 011E100000 000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</si>
  <si>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</si>
  <si>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>925 0702 011E151690 000</t>
  </si>
  <si>
    <t>925 0702 011E151690 600</t>
  </si>
  <si>
    <t>925 0702 011E1S1690 000</t>
  </si>
  <si>
    <t>925 0702 011E1S1690 600</t>
  </si>
  <si>
    <t>925 0702 0120000000 000</t>
  </si>
  <si>
    <t>925 0702 0120100000 000</t>
  </si>
  <si>
    <t>925 0702 0120160820 000</t>
  </si>
  <si>
    <t>925 0702 0120160820 100</t>
  </si>
  <si>
    <t>925 0702 0120160820 200</t>
  </si>
  <si>
    <t>925 0702 0120160820 300</t>
  </si>
  <si>
    <t>925 0702 0120160820 600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</si>
  <si>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</si>
  <si>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925 0702 0120162370 000</t>
  </si>
  <si>
    <t>925 0702 0120162370 200</t>
  </si>
  <si>
    <t>925 0702 0120162370 600</t>
  </si>
  <si>
    <t>925 0703 0000000000 000</t>
  </si>
  <si>
    <t>925 0703 0100000000 000</t>
  </si>
  <si>
    <t>925 0703 0110000000 000</t>
  </si>
  <si>
    <t>925 0703 0110100000 000</t>
  </si>
  <si>
    <t>925 0703 0110100590 000</t>
  </si>
  <si>
    <t>925 0703 0110100590 100</t>
  </si>
  <si>
    <t>925 0703 0110100590 200</t>
  </si>
  <si>
    <t>925 0703 0110100590 800</t>
  </si>
  <si>
    <t>925 0703 0110110070 000</t>
  </si>
  <si>
    <t>925 0703 0110110070 100</t>
  </si>
  <si>
    <t>925 0703 0110110070 200</t>
  </si>
  <si>
    <t>925 0703 0120000000 000</t>
  </si>
  <si>
    <t>925 0703 0120100000 000</t>
  </si>
  <si>
    <t>925 0703 0120160820 000</t>
  </si>
  <si>
    <t>925 0703 0120160820 100</t>
  </si>
  <si>
    <t>925 0703 0120160820 200</t>
  </si>
  <si>
    <t>925 0703 0120160820 300</t>
  </si>
  <si>
    <t>Муниципальная программа «Развитие массовой физической культуры и спорта в Павловском районе»</t>
  </si>
  <si>
    <t>925 0703 0400000000 000</t>
  </si>
  <si>
    <t>925 0703 0410000000 000</t>
  </si>
  <si>
    <t>Осуществление деятельности учреждений спортивной направленности, развитие физической культуры и спорта</t>
  </si>
  <si>
    <t>925 0703 0410100000 000</t>
  </si>
  <si>
    <t>925 0703 0410110070 000</t>
  </si>
  <si>
    <t>925 0703 0410110070 400</t>
  </si>
  <si>
    <t>925 0707 0000000000 000</t>
  </si>
  <si>
    <t>925 0707 0500000000 000</t>
  </si>
  <si>
    <t>925 0707 0510000000 000</t>
  </si>
  <si>
    <t>Обеспечение отдыха, оздоровления, заня-тости детей, профилактика безнадзорности и беспризорности</t>
  </si>
  <si>
    <t>925 0707 0510200000 000</t>
  </si>
  <si>
    <t>925 0707 0510210070 000</t>
  </si>
  <si>
    <t>925 0707 0510210070 200</t>
  </si>
  <si>
    <t>925 0709 0000000000 000</t>
  </si>
  <si>
    <t>925 0709 0100000000 000</t>
  </si>
  <si>
    <t>925 0709 0120000000 000</t>
  </si>
  <si>
    <t>925 0709 0120100000 000</t>
  </si>
  <si>
    <t>925 0709 0120100590 000</t>
  </si>
  <si>
    <t>925 0709 0120100590 100</t>
  </si>
  <si>
    <t>925 0709 0120100590 200</t>
  </si>
  <si>
    <t>925 0709 0120100590 800</t>
  </si>
  <si>
    <t>925 0709 0120110070 000</t>
  </si>
  <si>
    <t>925 0709 0120110070 200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</si>
  <si>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 дошкольных и общеобразовательных организациях</t>
  </si>
  <si>
    <t>925 0709 0120160860 000</t>
  </si>
  <si>
    <t>925 0709 0120160860 100</t>
  </si>
  <si>
    <t>925 0709 0120160860 200</t>
  </si>
  <si>
    <t>Отдельные мероприятия по управлению реализацией программы</t>
  </si>
  <si>
    <t>925 0709 0130000000 000</t>
  </si>
  <si>
    <t>Обеспечение деятельности управления образованием администрации муниципального образования Павловский район</t>
  </si>
  <si>
    <t>925 0709 0130100000 000</t>
  </si>
  <si>
    <t>925 0709 0130100190 000</t>
  </si>
  <si>
    <t>925 0709 0130100190 100</t>
  </si>
  <si>
    <t>925 0709 0130100190 200</t>
  </si>
  <si>
    <t>925 0709 0800000000 000</t>
  </si>
  <si>
    <t xml:space="preserve">Безопасность дорожного движения на территории муниципального образования Павловский район </t>
  </si>
  <si>
    <t>925 0709 0820000000 000</t>
  </si>
  <si>
    <t>Формирование навыков безопасного поведения на дорогах</t>
  </si>
  <si>
    <t>925 0709 0820100000 000</t>
  </si>
  <si>
    <t>925 0709 0820110070 000</t>
  </si>
  <si>
    <t>925 0709 0820110070 200</t>
  </si>
  <si>
    <t>925 0709 2400000000 000</t>
  </si>
  <si>
    <t>925 0709 2410000000 000</t>
  </si>
  <si>
    <t>925 0709 2410100000 000</t>
  </si>
  <si>
    <t>925 0709 2410110070 000</t>
  </si>
  <si>
    <t>925 0709 2410110070 200</t>
  </si>
  <si>
    <t>925 0709 3200000000 000</t>
  </si>
  <si>
    <t>925 0709 3210000000 000</t>
  </si>
  <si>
    <t>925 0709 3210100000 000</t>
  </si>
  <si>
    <t>925 0709 3210110070 000</t>
  </si>
  <si>
    <t>925 0709 3210110070 200</t>
  </si>
  <si>
    <t>925 0709 3300000000 000</t>
  </si>
  <si>
    <t>925 0709 3310000000 000</t>
  </si>
  <si>
    <t>925 0709 3310100000 000</t>
  </si>
  <si>
    <t>925 0709 3310110070 000</t>
  </si>
  <si>
    <t>925 0709 3310110070 200</t>
  </si>
  <si>
    <t>925 1000 0000000000 000</t>
  </si>
  <si>
    <t>925 1004 0000000000 000</t>
  </si>
  <si>
    <t>925 1004 0100000000 000</t>
  </si>
  <si>
    <t>925 1004 0120000000 000</t>
  </si>
  <si>
    <t>925 1004 0120100000 000</t>
  </si>
  <si>
    <t>Осуществление отдельных государственных полномочий по обеспечению выплаты компен-сации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</si>
  <si>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925 1004 0120160710 000</t>
  </si>
  <si>
    <t>925 1004 0120160710 200</t>
  </si>
  <si>
    <t>925 1004 0120160710 300</t>
  </si>
  <si>
    <t>925 1004 1200000000 000</t>
  </si>
  <si>
    <t>Совершенствование социальной поддержки семьи и детей</t>
  </si>
  <si>
    <t>925 1004 1220000000 000</t>
  </si>
  <si>
    <t>Меры финансовой поддержки детей-сирот и детей, оставшихся без попечения родителей, а также лиц из их числа</t>
  </si>
  <si>
    <t>925 1004 1220100000 000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</si>
  <si>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приемную семью</t>
  </si>
  <si>
    <t>925 1004 1220160670 000</t>
  </si>
  <si>
    <t>925 1004 1220160670 200</t>
  </si>
  <si>
    <t>925 1004 1220160670 300</t>
  </si>
  <si>
    <t>Осуществление отдельных государственных полномочий по выплате ежемесячного воз-награждения, причитающегося приёмным родителям за оказание услуг по воспитанию приёмных детей</t>
  </si>
  <si>
    <t>925 1004 1220160680 000</t>
  </si>
  <si>
    <t>925 1004 1220160680 200</t>
  </si>
  <si>
    <t>925 1004 1220160680 300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</si>
  <si>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</si>
  <si>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925 1004 1220160720 000</t>
  </si>
  <si>
    <t>925 1004 1220160720 200</t>
  </si>
  <si>
    <t>925 1004 1220160720 300</t>
  </si>
  <si>
    <t>Осуществление отдельных государственных полномочий по выплате ежемесячного воз-награждения,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</si>
  <si>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925 1004 1220160730 000</t>
  </si>
  <si>
    <t>925 1004 1220160730 200</t>
  </si>
  <si>
    <t>925 1004 1220160730 300</t>
  </si>
  <si>
    <t>Управление культуры администрации муниципального образования Павловский район</t>
  </si>
  <si>
    <t>926</t>
  </si>
  <si>
    <t>926 0700 0000000000 000</t>
  </si>
  <si>
    <t>926 0703 0000000000 000</t>
  </si>
  <si>
    <t>Муниципальная программа «Развитие культуры в муниципальном образовании Павловский район»</t>
  </si>
  <si>
    <t>926 0703 0200000000 000</t>
  </si>
  <si>
    <t>Совершенствование деятельности муниципальных учреждений</t>
  </si>
  <si>
    <t>926 0703 0210000000 000</t>
  </si>
  <si>
    <t>Содержание, организация и поддержка му-ниципальных учреждений, подведомственных управлению культуры администрации муниципального образования Павловский район</t>
  </si>
  <si>
    <t>926 0703 0210100000 000</t>
  </si>
  <si>
    <t>926 0703 0210100590 000</t>
  </si>
  <si>
    <t>926 0703 0210100590 600</t>
  </si>
  <si>
    <t>926 0703 0210110070 000</t>
  </si>
  <si>
    <t>926 0703 0210110070 600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</si>
  <si>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 на террритории Краснодарского края</t>
  </si>
  <si>
    <t>926 0703 0210160820 000</t>
  </si>
  <si>
    <t>926 0703 0210160820 600</t>
  </si>
  <si>
    <t>Укрепление материально-технической базы, техническое оснащение муниципальных учреж-дений культуры</t>
  </si>
  <si>
    <t>926 0703 02101S0640 000</t>
  </si>
  <si>
    <t>926 0703 02101S0640 600</t>
  </si>
  <si>
    <t>Федеральный проект «Культурная среда»</t>
  </si>
  <si>
    <t>926 0703 021A100000 000</t>
  </si>
  <si>
    <t>Государственная поддержка отрасли культуры</t>
  </si>
  <si>
    <t>926 0703 021A155190 000</t>
  </si>
  <si>
    <t>926 0703 021A155190 600</t>
  </si>
  <si>
    <t xml:space="preserve"> 926 0707 0000000000 000</t>
  </si>
  <si>
    <t>926 0707 0500000000 000</t>
  </si>
  <si>
    <t>926 0707 0510000000 000</t>
  </si>
  <si>
    <t>926 0707 0510200000 000</t>
  </si>
  <si>
    <t>926 0707 0510210070 000</t>
  </si>
  <si>
    <t>926 0707 0510210070 200</t>
  </si>
  <si>
    <t>КУЛЬТУРА, КИНЕМАТОГРАФИЯ</t>
  </si>
  <si>
    <t>926 0800 0000000000 000</t>
  </si>
  <si>
    <t>926 0801 0000000000 000</t>
  </si>
  <si>
    <t>926 0801 0200000000 000</t>
  </si>
  <si>
    <t>926 0801 0210000000 000</t>
  </si>
  <si>
    <t>Содержание, организация и поддержка муниципальных учреждений, подведомственных управлению культуры администрации муниципального образования Павловский район</t>
  </si>
  <si>
    <t>926 0801 0210100000 000</t>
  </si>
  <si>
    <t>926 0801 0210100590 000</t>
  </si>
  <si>
    <t>926 0801 0210100590 600</t>
  </si>
  <si>
    <t>926 0801 0210110070 000</t>
  </si>
  <si>
    <t>926 0801 0210110070 200</t>
  </si>
  <si>
    <t>926 0801 0210110070 600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</si>
  <si>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</si>
  <si>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926 0801 02101S2960 000</t>
  </si>
  <si>
    <t>926 0801 02101S2960 600</t>
  </si>
  <si>
    <t>Подготовка, организация, проведение и оформление официальных культурно-массовых мероприятий</t>
  </si>
  <si>
    <t>926 0801 0220000000 000</t>
  </si>
  <si>
    <t>Организация и проведение мероприятий культурно-массовой направленности</t>
  </si>
  <si>
    <t>926 0801 0220100000 000</t>
  </si>
  <si>
    <t>926 0801 0220110070 000</t>
  </si>
  <si>
    <t>926 0801 0220110070 200</t>
  </si>
  <si>
    <t>Муниципальная программа «Гармонизация межнациональных отношений и развитие национально-культурных традиций в муниципальном образовании Павловский район»</t>
  </si>
  <si>
    <t>926 0801 2000000000 000</t>
  </si>
  <si>
    <t>926 0801 2010000000 000</t>
  </si>
  <si>
    <t>Создание благоприятной среды для комфортного проживания лиц различных национальностей на территории Павлоского района</t>
  </si>
  <si>
    <t>926 0801 2010100000 000</t>
  </si>
  <si>
    <t>926 0801 2010110070 000</t>
  </si>
  <si>
    <t>926 0801 2010110070 200</t>
  </si>
  <si>
    <t>926 0804 0000000000 000</t>
  </si>
  <si>
    <t>926 0804 0200000000 000</t>
  </si>
  <si>
    <t>926 0804 0210000000 000</t>
  </si>
  <si>
    <t>926 0804 0210100000 000</t>
  </si>
  <si>
    <t>926 0804 0210100590 000</t>
  </si>
  <si>
    <t>926 0804 0210100590 100</t>
  </si>
  <si>
    <t>926 0804 0210100590 200</t>
  </si>
  <si>
    <t>926 0804 0210100590 800</t>
  </si>
  <si>
    <t>926 0804 0230000000 000</t>
  </si>
  <si>
    <t>Обеспечение деятельности управления культуры администрации муниципального образования Павловский район</t>
  </si>
  <si>
    <t>926 0804 0230100000 000</t>
  </si>
  <si>
    <t>926 0804 0230100190 000</t>
  </si>
  <si>
    <t>926 0804 0230100190 100</t>
  </si>
  <si>
    <t>926 0804 0230100190 200</t>
  </si>
  <si>
    <t>926 0804 0230100190 800</t>
  </si>
  <si>
    <t>926 0804 2400000000 000</t>
  </si>
  <si>
    <t>926 0804 2410000000 000</t>
  </si>
  <si>
    <t>926 0804 2410100000 000</t>
  </si>
  <si>
    <t>926 0804 2410110070 000</t>
  </si>
  <si>
    <t>926 0804 2410110070 200</t>
  </si>
  <si>
    <t>926 0804 3200000000 000</t>
  </si>
  <si>
    <t>926 0804 3210000000 000</t>
  </si>
  <si>
    <t>926 0804 3210100000 000</t>
  </si>
  <si>
    <t>926 0804 3210110070 000</t>
  </si>
  <si>
    <t>926 0804 3210110070 200</t>
  </si>
  <si>
    <t>926 0804 3300000000 000</t>
  </si>
  <si>
    <t>926 0804 3310000000 000</t>
  </si>
  <si>
    <t>926 0804 3310100000 000</t>
  </si>
  <si>
    <t>926 0804 3310110070 000</t>
  </si>
  <si>
    <t>926 0804 3310110070 200</t>
  </si>
  <si>
    <t>Отдел по вопросам физической культуры и спорта администрации муниципального образования Павловский район</t>
  </si>
  <si>
    <t>929</t>
  </si>
  <si>
    <t>ФИЗИЧЕСКАЯ КУЛЬТУРА И СПОРТ</t>
  </si>
  <si>
    <t>929 1100 0000000000 000</t>
  </si>
  <si>
    <t>929 1101 0000000000 000</t>
  </si>
  <si>
    <t>929 1101 0400000000 000</t>
  </si>
  <si>
    <t>929 1101 0410000000 000</t>
  </si>
  <si>
    <t>929 1101 0410100000 000</t>
  </si>
  <si>
    <t>929 1101 0410100590 000</t>
  </si>
  <si>
    <t>929 1101 0410100590 600</t>
  </si>
  <si>
    <t>929 1101 0410110070 000</t>
  </si>
  <si>
    <t>929 1101 0410110070 100</t>
  </si>
  <si>
    <t>929 1101 0410110070 200</t>
  </si>
  <si>
    <t>929 1101 0410110070 600</t>
  </si>
  <si>
    <t>Выполнение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"Физическая культура и спорт"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спорта, отрасли "Образование"</t>
  </si>
  <si>
    <t>929 1101 0410160740 000</t>
  </si>
  <si>
    <t>929 1101 0410160740 600</t>
  </si>
  <si>
    <t>Оплата труда инструкторов по спорту в муниципальных образованиях Краснодарского края</t>
  </si>
  <si>
    <t>929 1101 04101S2820 000</t>
  </si>
  <si>
    <t>929 1101 04101S2820 600</t>
  </si>
  <si>
    <t>Строительство центров единоборств в целях обеспечения условий для развития на территориях муниципальных образований физической культуры и массового спорта</t>
  </si>
  <si>
    <t>929 1101 04101S2880 000</t>
  </si>
  <si>
    <t>929 1101 04101S2880 400</t>
  </si>
  <si>
    <t>929 1105 0000000000 000</t>
  </si>
  <si>
    <t>929 1105 0400000000 000</t>
  </si>
  <si>
    <t>929 1105 0410000000 000</t>
  </si>
  <si>
    <t>Обеспечение деятельности отдела по вопросам физической культуры и спорта администрации муниципального образования Павловский район</t>
  </si>
  <si>
    <t>929 1105 0410200000 000</t>
  </si>
  <si>
    <t>929 1105 0410200190 000</t>
  </si>
  <si>
    <t>929 1105 0410200190 100</t>
  </si>
  <si>
    <t>929 1105 0410200190 200</t>
  </si>
  <si>
    <t>929 1105 0410200190 800</t>
  </si>
  <si>
    <t>929 1105 2400000000 000</t>
  </si>
  <si>
    <t>929 1105 2410000000 000</t>
  </si>
  <si>
    <t>929 1105 2410100000 000</t>
  </si>
  <si>
    <t>929 1105 2410110070 000</t>
  </si>
  <si>
    <t>929 1105 2410110070 200</t>
  </si>
  <si>
    <t>929 1105 3200000000 000</t>
  </si>
  <si>
    <t>929 1105 3210000000 000</t>
  </si>
  <si>
    <t>929 1105 3210100000 000</t>
  </si>
  <si>
    <t>929 1105 3210110070 000</t>
  </si>
  <si>
    <t>929 1105 3210110070 200</t>
  </si>
  <si>
    <t>Отдел по делам молодежи администрации муниципального образования Павловский район</t>
  </si>
  <si>
    <t>934</t>
  </si>
  <si>
    <t>934 0700 0000000000 000</t>
  </si>
  <si>
    <t>Молодежная политика</t>
  </si>
  <si>
    <t>934 0707 0000000000 000</t>
  </si>
  <si>
    <t>Муниципальная программа «Молодежь района в муниципальном образовании Павловский район»</t>
  </si>
  <si>
    <t>934 0707 0300000000 000</t>
  </si>
  <si>
    <t>934 0707 0310000000 000</t>
  </si>
  <si>
    <t>Организационное обеспечение реализации молодёжной политики, формирование ценностей здорового образа жизни, создание условий для воспитания, развития и занятости молодёжи</t>
  </si>
  <si>
    <t>934 0707 0310100000 000</t>
  </si>
  <si>
    <t>934 0707 0310100590 000</t>
  </si>
  <si>
    <t>934 0707 0310100590 100</t>
  </si>
  <si>
    <t>934 0707 0310100590 200</t>
  </si>
  <si>
    <t>934 0707 0310100590 800</t>
  </si>
  <si>
    <t>934 0707 0310110070 000</t>
  </si>
  <si>
    <t>934 0707 0310110070 200</t>
  </si>
  <si>
    <t>934 0707 2000000000 000</t>
  </si>
  <si>
    <t>934 0707 2010000000 000</t>
  </si>
  <si>
    <t>934 0707 2010100000 000</t>
  </si>
  <si>
    <t>934 0707 2010110070 000</t>
  </si>
  <si>
    <t>934 0707 2010110070 200</t>
  </si>
  <si>
    <t>934 0709 0000000000 000</t>
  </si>
  <si>
    <t>934 0709 0300000000 000</t>
  </si>
  <si>
    <t>934 0709 0310000000 000</t>
  </si>
  <si>
    <t>Обеспечение деятельности отдела по делам молодёжи администрации муниципального образования Павловский район</t>
  </si>
  <si>
    <t>934 0709 0310200000 000</t>
  </si>
  <si>
    <t>934 0709 0310200190 000</t>
  </si>
  <si>
    <t>934 0709 0310200190 100</t>
  </si>
  <si>
    <t>934 0709 0310200190 800</t>
  </si>
  <si>
    <t>934 0709 1600000000 000</t>
  </si>
  <si>
    <t>934 0709 1610000000 000</t>
  </si>
  <si>
    <t>934 0709 1610100000 000</t>
  </si>
  <si>
    <t>934 0709 1610110070 000</t>
  </si>
  <si>
    <t>934 0709 1610110070 200</t>
  </si>
  <si>
    <t>934 0709 2400000000 000</t>
  </si>
  <si>
    <t>934 0709 2410000000 000</t>
  </si>
  <si>
    <t>934 0709 2410100000 000</t>
  </si>
  <si>
    <t>934 0709 2410110070 000</t>
  </si>
  <si>
    <t>934 0709 2410110070 200</t>
  </si>
  <si>
    <t>934 0709 3200000000 000</t>
  </si>
  <si>
    <t>934 0709 3210000000 000</t>
  </si>
  <si>
    <t>934 0709 3210100000 000</t>
  </si>
  <si>
    <t>934 0709 3210110070 000</t>
  </si>
  <si>
    <t>934 0709 3210110070 200</t>
  </si>
  <si>
    <t>Результат исполнения бюджета (дефицит/профицит)</t>
  </si>
  <si>
    <t>ПРИЛОЖЕНИЕ № 4</t>
  </si>
  <si>
    <t>от ______________ № _____</t>
  </si>
  <si>
    <t>Источники финансирования дефицита бюджета муниципального образования Павловский район по кодам классификации источников финансирования дефицита бюджета за 2020 год</t>
  </si>
  <si>
    <t>администратора источников финансирования дефицита бюджета</t>
  </si>
  <si>
    <t>источников финансирования дефицита бюджета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</si>
  <si>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</si>
  <si>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</si>
  <si>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</si>
  <si>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Кредиты кредитных организаций в валюте Российской Федерации</t>
  </si>
  <si>
    <t>000</t>
  </si>
  <si>
    <t>01020000000000000</t>
  </si>
  <si>
    <t>Получение кредитов от кредитных организаций в валюте Российской Федерации</t>
  </si>
  <si>
    <t>01020000000000700</t>
  </si>
  <si>
    <t>Получение кредитов от кредитных организаций бюджетами муниципальных районов в валюте Российской Федерации</t>
  </si>
  <si>
    <t>01020000050000710</t>
  </si>
  <si>
    <t>Иные источники внутреннего финансирования дефицитов бюджетов</t>
  </si>
  <si>
    <t>01060000000000000</t>
  </si>
  <si>
    <t>Бюджетные кредиты, предоставленные внутри страны в валюте Российской Федерации</t>
  </si>
  <si>
    <t>01060500000000000</t>
  </si>
  <si>
    <t>Предоставление бюджетных кредитов внутри страны в валюте Российской Федерации</t>
  </si>
  <si>
    <t>01060500000000500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</si>
  <si>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</si>
  <si>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01060502000000500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</si>
  <si>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</si>
  <si>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01060502050000540</t>
  </si>
  <si>
    <t>Возврат бюджетных кредитов, предоставленных внутри страны в валюте Российской Федерации</t>
  </si>
  <si>
    <t>01060500000000600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</si>
  <si>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</si>
  <si>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01060502000000600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</si>
  <si>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</si>
  <si>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01060502050000640</t>
  </si>
  <si>
    <t>источники внешнего финансирования бюджета</t>
  </si>
  <si>
    <t>Изменение остатков средств</t>
  </si>
  <si>
    <r>
      <rPr>
        <sz val="14"/>
        <color rgb="FF000000"/>
        <rFont val="Times New Roman"/>
      </rPr>
      <t>000</t>
    </r>
  </si>
  <si>
    <t>01000000000000000</t>
  </si>
  <si>
    <t>Изменение остатков средств на счетах по учету средств бюджетов</t>
  </si>
  <si>
    <t>01050000000000000</t>
  </si>
  <si>
    <t>увеличение остатков средств, всего</t>
  </si>
  <si>
    <t>01050000000000500</t>
  </si>
  <si>
    <t>Увеличение прочих остатков средств бюджетов</t>
  </si>
  <si>
    <t>01050200000000500</t>
  </si>
  <si>
    <t>Увеличение прочих остатков денежных средств бюджетов</t>
  </si>
  <si>
    <r>
      <rPr>
        <sz val="14"/>
        <color rgb="FF000000"/>
        <rFont val="Times New Roman"/>
      </rPr>
      <t>905</t>
    </r>
  </si>
  <si>
    <t>01050201000000510</t>
  </si>
  <si>
    <t>Увеличение прочих остатков денежных средств бюджетов муниципальных районов</t>
  </si>
  <si>
    <t>01050201050000510</t>
  </si>
  <si>
    <t>уменьшение остатков средств, всего</t>
  </si>
  <si>
    <t>01050000000000600</t>
  </si>
  <si>
    <t>Уменьшение прочих остатков средств бюджетов</t>
  </si>
  <si>
    <t>01050200000000600</t>
  </si>
  <si>
    <t>Уменьшение прочих остатков денежных средств бюджетов</t>
  </si>
  <si>
    <t>01050201000000610</t>
  </si>
  <si>
    <t>Уменьшение прочих остатков денежных средств бюджетов муниципальных районов</t>
  </si>
  <si>
    <t>01050201050000610</t>
  </si>
  <si>
    <t>Начальник финансового управления</t>
  </si>
  <si>
    <t>администрации муниципального образования</t>
  </si>
  <si>
    <t>Павловский район</t>
  </si>
  <si>
    <t xml:space="preserve">   925</t>
  </si>
</sst>
</file>

<file path=xl/styles.xml><?xml version="1.0" encoding="utf-8"?>
<styleSheet xmlns="http://schemas.openxmlformats.org/spreadsheetml/2006/main">
  <numFmts count="3">
    <numFmt numFmtId="164" formatCode="&quot;&quot;#000"/>
    <numFmt numFmtId="165" formatCode="#,##0.0"/>
    <numFmt numFmtId="166" formatCode="&quot;&quot;###,##0.00"/>
  </numFmts>
  <fonts count="8">
    <font>
      <sz val="11"/>
      <name val="Calibri"/>
    </font>
    <font>
      <sz val="14"/>
      <name val="Times New Roman"/>
    </font>
    <font>
      <sz val="14"/>
      <color rgb="FF000000"/>
      <name val="Times New Roman"/>
    </font>
    <font>
      <b/>
      <sz val="14"/>
      <name val="Times New Roman"/>
    </font>
    <font>
      <b/>
      <sz val="14"/>
      <color rgb="FF000000"/>
      <name val="Times New Roman"/>
    </font>
    <font>
      <sz val="13"/>
      <name val="Times New Roman"/>
    </font>
    <font>
      <sz val="14"/>
      <color rgb="FF000000"/>
      <name val="Times New Roman"/>
    </font>
    <font>
      <b/>
      <sz val="8"/>
      <name val="Tahoma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justify"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center"/>
    </xf>
    <xf numFmtId="0" fontId="3" fillId="0" borderId="0" xfId="0" applyNumberFormat="1" applyFont="1"/>
    <xf numFmtId="0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justify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 vertical="justify" wrapText="1"/>
    </xf>
    <xf numFmtId="0" fontId="1" fillId="0" borderId="3" xfId="0" applyNumberFormat="1" applyFont="1" applyBorder="1" applyAlignment="1">
      <alignment horizontal="justify" wrapText="1"/>
    </xf>
    <xf numFmtId="165" fontId="1" fillId="0" borderId="3" xfId="0" applyNumberFormat="1" applyFont="1" applyBorder="1" applyAlignment="1">
      <alignment horizontal="center" wrapText="1"/>
    </xf>
    <xf numFmtId="165" fontId="1" fillId="0" borderId="0" xfId="0" applyNumberFormat="1" applyFont="1"/>
    <xf numFmtId="165" fontId="1" fillId="0" borderId="3" xfId="0" applyNumberFormat="1" applyFont="1" applyBorder="1" applyAlignment="1">
      <alignment horizontal="center" vertical="top" wrapText="1"/>
    </xf>
    <xf numFmtId="165" fontId="2" fillId="0" borderId="6" xfId="0" applyNumberFormat="1" applyFont="1" applyBorder="1" applyAlignment="1">
      <alignment horizontal="center" wrapText="1"/>
    </xf>
    <xf numFmtId="0" fontId="2" fillId="0" borderId="6" xfId="0" applyNumberFormat="1" applyFont="1" applyBorder="1" applyAlignment="1">
      <alignment horizontal="justify" wrapText="1"/>
    </xf>
    <xf numFmtId="49" fontId="1" fillId="0" borderId="0" xfId="0" applyNumberFormat="1" applyFont="1" applyAlignment="1">
      <alignment horizontal="center" vertical="justify" wrapText="1"/>
    </xf>
    <xf numFmtId="0" fontId="1" fillId="0" borderId="0" xfId="0" applyNumberFormat="1" applyFont="1" applyAlignment="1">
      <alignment horizontal="justify" vertical="top" wrapText="1"/>
    </xf>
    <xf numFmtId="165" fontId="2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justify"/>
    </xf>
    <xf numFmtId="49" fontId="1" fillId="0" borderId="0" xfId="0" applyNumberFormat="1" applyFont="1"/>
    <xf numFmtId="0" fontId="3" fillId="0" borderId="0" xfId="0" applyNumberFormat="1" applyFont="1" applyAlignment="1">
      <alignment horizontal="justify"/>
    </xf>
    <xf numFmtId="49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right" wrapText="1"/>
    </xf>
    <xf numFmtId="0" fontId="2" fillId="0" borderId="0" xfId="0" applyNumberFormat="1" applyFont="1" applyAlignment="1">
      <alignment horizontal="justify" wrapText="1"/>
    </xf>
    <xf numFmtId="0" fontId="4" fillId="0" borderId="0" xfId="0" applyNumberFormat="1" applyFont="1" applyAlignment="1">
      <alignment horizontal="justify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top" wrapText="1"/>
    </xf>
    <xf numFmtId="49" fontId="2" fillId="0" borderId="3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vertical="center" wrapText="1"/>
    </xf>
    <xf numFmtId="166" fontId="2" fillId="0" borderId="3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shrinkToFit="1"/>
    </xf>
    <xf numFmtId="49" fontId="6" fillId="0" borderId="3" xfId="0" applyNumberFormat="1" applyFont="1" applyBorder="1" applyAlignment="1">
      <alignment horizontal="center" wrapText="1"/>
    </xf>
    <xf numFmtId="0" fontId="6" fillId="0" borderId="3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right" wrapText="1"/>
    </xf>
    <xf numFmtId="0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8"/>
  <sheetViews>
    <sheetView tabSelected="1" topLeftCell="A112" workbookViewId="0"/>
  </sheetViews>
  <sheetFormatPr defaultColWidth="8.6640625" defaultRowHeight="18"/>
  <cols>
    <col min="1" max="1" width="93" style="2" customWidth="1"/>
    <col min="2" max="2" width="14.5546875" style="1" customWidth="1"/>
    <col min="3" max="3" width="22.21875" style="1" customWidth="1"/>
    <col min="4" max="4" width="13.5546875" style="1" customWidth="1"/>
    <col min="5" max="5" width="10.33203125" style="1" customWidth="1"/>
    <col min="6" max="6" width="8.6640625" style="1" customWidth="1"/>
    <col min="7" max="16384" width="8.6640625" style="1"/>
  </cols>
  <sheetData>
    <row r="1" spans="1:5" s="3" customFormat="1" ht="22.2" customHeight="1">
      <c r="A1" s="2"/>
      <c r="B1" s="4"/>
      <c r="C1" s="59" t="s">
        <v>0</v>
      </c>
      <c r="D1" s="59"/>
    </row>
    <row r="2" spans="1:5" s="3" customFormat="1" ht="57" customHeight="1">
      <c r="A2" s="2"/>
      <c r="B2" s="4"/>
      <c r="C2" s="59" t="s">
        <v>1</v>
      </c>
      <c r="D2" s="59"/>
    </row>
    <row r="3" spans="1:5" s="3" customFormat="1" ht="25.2" customHeight="1">
      <c r="A3" s="2"/>
      <c r="B3" s="4"/>
      <c r="C3" s="59" t="s">
        <v>2</v>
      </c>
      <c r="D3" s="59"/>
    </row>
    <row r="4" spans="1:5" s="3" customFormat="1" ht="58.95" customHeight="1">
      <c r="A4" s="2"/>
      <c r="B4" s="4"/>
      <c r="C4" s="59" t="s">
        <v>3</v>
      </c>
      <c r="D4" s="59"/>
    </row>
    <row r="5" spans="1:5" s="3" customFormat="1" ht="18.75" customHeight="1">
      <c r="A5" s="2"/>
      <c r="C5" s="4"/>
    </row>
    <row r="6" spans="1:5" s="3" customFormat="1">
      <c r="A6" s="2"/>
      <c r="C6" s="4"/>
    </row>
    <row r="7" spans="1:5" s="3" customFormat="1">
      <c r="A7" s="2"/>
      <c r="C7" s="4"/>
    </row>
    <row r="8" spans="1:5" s="3" customFormat="1" ht="35.4" customHeight="1">
      <c r="A8" s="59" t="s">
        <v>4</v>
      </c>
      <c r="B8" s="59"/>
      <c r="C8" s="59"/>
      <c r="D8" s="59"/>
    </row>
    <row r="9" spans="1:5" s="3" customFormat="1">
      <c r="A9" s="2"/>
    </row>
    <row r="10" spans="1:5" s="3" customFormat="1" ht="19.2" customHeight="1">
      <c r="A10" s="5"/>
      <c r="B10" s="6"/>
      <c r="C10" s="63" t="s">
        <v>5</v>
      </c>
      <c r="D10" s="64"/>
    </row>
    <row r="11" spans="1:5" ht="40.950000000000003" customHeight="1">
      <c r="A11" s="60" t="s">
        <v>6</v>
      </c>
      <c r="B11" s="60" t="s">
        <v>7</v>
      </c>
      <c r="C11" s="62"/>
      <c r="D11" s="60" t="s">
        <v>8</v>
      </c>
    </row>
    <row r="12" spans="1:5" ht="57" customHeight="1">
      <c r="A12" s="61"/>
      <c r="B12" s="7" t="s">
        <v>9</v>
      </c>
      <c r="C12" s="7" t="s">
        <v>10</v>
      </c>
      <c r="D12" s="61"/>
    </row>
    <row r="13" spans="1:5">
      <c r="A13" s="7" t="s">
        <v>11</v>
      </c>
      <c r="B13" s="7" t="s">
        <v>12</v>
      </c>
      <c r="C13" s="7" t="s">
        <v>13</v>
      </c>
      <c r="D13" s="7">
        <v>4</v>
      </c>
    </row>
    <row r="14" spans="1:5">
      <c r="A14" s="8" t="s">
        <v>14</v>
      </c>
      <c r="B14" s="9"/>
      <c r="C14" s="10" t="s">
        <v>15</v>
      </c>
      <c r="D14" s="11">
        <f>D16+D17+D18+D19+D20+D21+D22+D23+D24+D25+D26+D27+D28+D29+D30+D31+D32+D33+D34+D35+D36+D37+D38+D39+D40+D41+D42+D43+D44+D45+D46+D47+D48+D49+D50+D51+D52+D53+D54+D55+D56+D57+D58+D59+D60+D61+D62+D63+D64+D65+D66+D67+D68+D69+D70+D71+D72+D73+D74+D75+D76+D77+D78+D79+D80+D81+D82+D83+D84+D85+D86+D87+D88+D89+D90+D91+D92+D93+D94+D95+D96+D97+D98+D99+D100+D101+D102+D103+D104+D105+D106+D107+D108+D109+D110+D111+D112+D113+D114+D115+D116+D117+D118+D119+D120+D121+D122+D123+D124+D125+D126+D127+D128+D129+D130+D131+D132+D133+D134</f>
        <v>1559194.65069</v>
      </c>
    </row>
    <row r="15" spans="1:5">
      <c r="A15" s="8" t="s">
        <v>16</v>
      </c>
      <c r="B15" s="10"/>
      <c r="C15" s="10"/>
      <c r="D15" s="11"/>
    </row>
    <row r="16" spans="1:5" ht="36">
      <c r="A16" s="8" t="s">
        <v>17</v>
      </c>
      <c r="B16" s="9">
        <v>48</v>
      </c>
      <c r="C16" s="12" t="s">
        <v>18</v>
      </c>
      <c r="D16" s="11">
        <v>166.45174</v>
      </c>
      <c r="E16" s="13"/>
    </row>
    <row r="17" spans="1:5">
      <c r="A17" s="8" t="s">
        <v>19</v>
      </c>
      <c r="B17" s="9">
        <v>48</v>
      </c>
      <c r="C17" s="12" t="s">
        <v>20</v>
      </c>
      <c r="D17" s="11">
        <v>55.058579999999999</v>
      </c>
    </row>
    <row r="18" spans="1:5">
      <c r="A18" s="8" t="s">
        <v>21</v>
      </c>
      <c r="B18" s="9">
        <v>48</v>
      </c>
      <c r="C18" s="12" t="s">
        <v>22</v>
      </c>
      <c r="D18" s="11">
        <v>566.44439999999997</v>
      </c>
    </row>
    <row r="19" spans="1:5">
      <c r="A19" s="8" t="s">
        <v>23</v>
      </c>
      <c r="B19" s="9">
        <v>48</v>
      </c>
      <c r="C19" s="12" t="s">
        <v>24</v>
      </c>
      <c r="D19" s="11">
        <v>3.1767300000000001</v>
      </c>
    </row>
    <row r="20" spans="1:5" ht="55.2" customHeight="1">
      <c r="A20" s="8" t="s">
        <v>25</v>
      </c>
      <c r="B20" s="9">
        <v>48</v>
      </c>
      <c r="C20" s="12" t="s">
        <v>26</v>
      </c>
      <c r="D20" s="11">
        <v>75</v>
      </c>
    </row>
    <row r="21" spans="1:5" ht="54.6" customHeight="1">
      <c r="A21" s="8" t="s">
        <v>25</v>
      </c>
      <c r="B21" s="9">
        <v>76</v>
      </c>
      <c r="C21" s="12" t="s">
        <v>26</v>
      </c>
      <c r="D21" s="11">
        <v>2.004</v>
      </c>
    </row>
    <row r="22" spans="1:5" ht="55.95" customHeight="1">
      <c r="A22" s="8" t="s">
        <v>25</v>
      </c>
      <c r="B22" s="9">
        <v>81</v>
      </c>
      <c r="C22" s="12" t="s">
        <v>26</v>
      </c>
      <c r="D22" s="11">
        <v>9.1999999999999993</v>
      </c>
      <c r="E22" s="3"/>
    </row>
    <row r="23" spans="1:5" ht="87.6" customHeight="1">
      <c r="A23" s="8" t="s">
        <v>27</v>
      </c>
      <c r="B23" s="9">
        <v>100</v>
      </c>
      <c r="C23" s="12" t="s">
        <v>28</v>
      </c>
      <c r="D23" s="11">
        <v>284.65168999999997</v>
      </c>
    </row>
    <row r="24" spans="1:5" ht="107.4" customHeight="1">
      <c r="A24" s="8" t="s">
        <v>29</v>
      </c>
      <c r="B24" s="9">
        <v>100</v>
      </c>
      <c r="C24" s="12" t="s">
        <v>30</v>
      </c>
      <c r="D24" s="11">
        <v>2.0360399999999998</v>
      </c>
    </row>
    <row r="25" spans="1:5" ht="87.6" customHeight="1">
      <c r="A25" s="8" t="s">
        <v>31</v>
      </c>
      <c r="B25" s="9">
        <v>100</v>
      </c>
      <c r="C25" s="12" t="s">
        <v>32</v>
      </c>
      <c r="D25" s="11">
        <v>382.93650000000002</v>
      </c>
    </row>
    <row r="26" spans="1:5" ht="90" customHeight="1">
      <c r="A26" s="8" t="s">
        <v>33</v>
      </c>
      <c r="B26" s="9">
        <v>100</v>
      </c>
      <c r="C26" s="12" t="s">
        <v>34</v>
      </c>
      <c r="D26" s="11">
        <v>-52.476799999999997</v>
      </c>
    </row>
    <row r="27" spans="1:5" ht="55.95" customHeight="1">
      <c r="A27" s="8" t="s">
        <v>25</v>
      </c>
      <c r="B27" s="9">
        <v>141</v>
      </c>
      <c r="C27" s="12" t="s">
        <v>26</v>
      </c>
      <c r="D27" s="11">
        <v>22.5</v>
      </c>
    </row>
    <row r="28" spans="1:5" ht="55.2" customHeight="1">
      <c r="A28" s="8" t="s">
        <v>25</v>
      </c>
      <c r="B28" s="9">
        <v>150</v>
      </c>
      <c r="C28" s="12" t="s">
        <v>26</v>
      </c>
      <c r="D28" s="11">
        <v>20</v>
      </c>
    </row>
    <row r="29" spans="1:5" ht="57.6" customHeight="1">
      <c r="A29" s="8" t="s">
        <v>25</v>
      </c>
      <c r="B29" s="9">
        <v>161</v>
      </c>
      <c r="C29" s="12" t="s">
        <v>26</v>
      </c>
      <c r="D29" s="11">
        <v>40</v>
      </c>
    </row>
    <row r="30" spans="1:5" ht="37.200000000000003" customHeight="1">
      <c r="A30" s="8" t="s">
        <v>35</v>
      </c>
      <c r="B30" s="9">
        <v>182</v>
      </c>
      <c r="C30" s="12" t="s">
        <v>36</v>
      </c>
      <c r="D30" s="11">
        <v>5172.9179100000001</v>
      </c>
    </row>
    <row r="31" spans="1:5" ht="72">
      <c r="A31" s="8" t="s">
        <v>37</v>
      </c>
      <c r="B31" s="9">
        <v>182</v>
      </c>
      <c r="C31" s="12" t="s">
        <v>38</v>
      </c>
      <c r="D31" s="11">
        <v>291649.70795000001</v>
      </c>
    </row>
    <row r="32" spans="1:5" ht="90.6" customHeight="1">
      <c r="A32" s="8" t="s">
        <v>39</v>
      </c>
      <c r="B32" s="9">
        <v>182</v>
      </c>
      <c r="C32" s="12" t="s">
        <v>40</v>
      </c>
      <c r="D32" s="11">
        <v>2275.5129700000002</v>
      </c>
    </row>
    <row r="33" spans="1:4" ht="36">
      <c r="A33" s="8" t="s">
        <v>41</v>
      </c>
      <c r="B33" s="9">
        <v>182</v>
      </c>
      <c r="C33" s="12" t="s">
        <v>42</v>
      </c>
      <c r="D33" s="11">
        <v>2328.0007500000002</v>
      </c>
    </row>
    <row r="34" spans="1:4" ht="71.400000000000006" customHeight="1">
      <c r="A34" s="8" t="s">
        <v>43</v>
      </c>
      <c r="B34" s="9">
        <v>182</v>
      </c>
      <c r="C34" s="12" t="s">
        <v>44</v>
      </c>
      <c r="D34" s="11">
        <v>741.95096999999998</v>
      </c>
    </row>
    <row r="35" spans="1:4" ht="54">
      <c r="A35" s="8" t="s">
        <v>45</v>
      </c>
      <c r="B35" s="9">
        <v>182</v>
      </c>
      <c r="C35" s="12" t="s">
        <v>46</v>
      </c>
      <c r="D35" s="11">
        <v>1.13395</v>
      </c>
    </row>
    <row r="36" spans="1:4" ht="36">
      <c r="A36" s="8" t="s">
        <v>47</v>
      </c>
      <c r="B36" s="9">
        <v>182</v>
      </c>
      <c r="C36" s="12" t="s">
        <v>48</v>
      </c>
      <c r="D36" s="11">
        <v>15687.893309999999</v>
      </c>
    </row>
    <row r="37" spans="1:4" ht="55.95" customHeight="1">
      <c r="A37" s="8" t="s">
        <v>49</v>
      </c>
      <c r="B37" s="9">
        <v>182</v>
      </c>
      <c r="C37" s="12" t="s">
        <v>50</v>
      </c>
      <c r="D37" s="11">
        <v>5843.2103299999999</v>
      </c>
    </row>
    <row r="38" spans="1:4">
      <c r="A38" s="8" t="s">
        <v>51</v>
      </c>
      <c r="B38" s="9">
        <v>182</v>
      </c>
      <c r="C38" s="12" t="s">
        <v>52</v>
      </c>
      <c r="D38" s="11">
        <v>17786.086299999999</v>
      </c>
    </row>
    <row r="39" spans="1:4" ht="36">
      <c r="A39" s="8" t="s">
        <v>53</v>
      </c>
      <c r="B39" s="9">
        <v>182</v>
      </c>
      <c r="C39" s="12" t="s">
        <v>54</v>
      </c>
      <c r="D39" s="11">
        <v>0.13714999999999999</v>
      </c>
    </row>
    <row r="40" spans="1:4">
      <c r="A40" s="8" t="s">
        <v>55</v>
      </c>
      <c r="B40" s="9">
        <v>182</v>
      </c>
      <c r="C40" s="12" t="s">
        <v>56</v>
      </c>
      <c r="D40" s="11">
        <v>26407.233909999999</v>
      </c>
    </row>
    <row r="41" spans="1:4" ht="36">
      <c r="A41" s="8" t="s">
        <v>57</v>
      </c>
      <c r="B41" s="9">
        <v>182</v>
      </c>
      <c r="C41" s="12" t="s">
        <v>58</v>
      </c>
      <c r="D41" s="11">
        <v>281.11529999999999</v>
      </c>
    </row>
    <row r="42" spans="1:4" ht="36">
      <c r="A42" s="8" t="s">
        <v>59</v>
      </c>
      <c r="B42" s="9">
        <v>182</v>
      </c>
      <c r="C42" s="12" t="s">
        <v>60</v>
      </c>
      <c r="D42" s="11">
        <v>2945.5178599999999</v>
      </c>
    </row>
    <row r="43" spans="1:4" ht="36">
      <c r="A43" s="8" t="s">
        <v>61</v>
      </c>
      <c r="B43" s="9">
        <v>182</v>
      </c>
      <c r="C43" s="12" t="s">
        <v>62</v>
      </c>
      <c r="D43" s="11">
        <v>-0.69562999999999997</v>
      </c>
    </row>
    <row r="44" spans="1:4" ht="34.950000000000003" customHeight="1">
      <c r="A44" s="8" t="s">
        <v>63</v>
      </c>
      <c r="B44" s="9">
        <v>182</v>
      </c>
      <c r="C44" s="12" t="s">
        <v>64</v>
      </c>
      <c r="D44" s="11">
        <v>6626.3419599999997</v>
      </c>
    </row>
    <row r="45" spans="1:4" ht="72">
      <c r="A45" s="8" t="s">
        <v>65</v>
      </c>
      <c r="B45" s="9">
        <v>182</v>
      </c>
      <c r="C45" s="12" t="s">
        <v>66</v>
      </c>
      <c r="D45" s="11">
        <v>42.384680000000003</v>
      </c>
    </row>
    <row r="46" spans="1:4" ht="54" customHeight="1">
      <c r="A46" s="8" t="s">
        <v>25</v>
      </c>
      <c r="B46" s="9">
        <v>188</v>
      </c>
      <c r="C46" s="12" t="s">
        <v>26</v>
      </c>
      <c r="D46" s="11">
        <v>560.62098000000003</v>
      </c>
    </row>
    <row r="47" spans="1:4" ht="55.2" customHeight="1">
      <c r="A47" s="8" t="s">
        <v>25</v>
      </c>
      <c r="B47" s="9">
        <v>321</v>
      </c>
      <c r="C47" s="12" t="s">
        <v>26</v>
      </c>
      <c r="D47" s="11">
        <v>61.4</v>
      </c>
    </row>
    <row r="48" spans="1:4" ht="55.95" customHeight="1">
      <c r="A48" s="8" t="s">
        <v>25</v>
      </c>
      <c r="B48" s="9">
        <v>816</v>
      </c>
      <c r="C48" s="12" t="s">
        <v>26</v>
      </c>
      <c r="D48" s="11">
        <v>3</v>
      </c>
    </row>
    <row r="49" spans="1:4" ht="57.6" customHeight="1">
      <c r="A49" s="8" t="s">
        <v>25</v>
      </c>
      <c r="B49" s="9">
        <v>830</v>
      </c>
      <c r="C49" s="12" t="s">
        <v>26</v>
      </c>
      <c r="D49" s="11">
        <v>2</v>
      </c>
    </row>
    <row r="50" spans="1:4" ht="55.2" customHeight="1">
      <c r="A50" s="8" t="s">
        <v>25</v>
      </c>
      <c r="B50" s="9">
        <v>833</v>
      </c>
      <c r="C50" s="12" t="s">
        <v>26</v>
      </c>
      <c r="D50" s="11">
        <v>7.9642200000000001</v>
      </c>
    </row>
    <row r="51" spans="1:4" ht="72">
      <c r="A51" s="8" t="s">
        <v>67</v>
      </c>
      <c r="B51" s="9">
        <v>836</v>
      </c>
      <c r="C51" s="12" t="s">
        <v>68</v>
      </c>
      <c r="D51" s="11">
        <v>11.2</v>
      </c>
    </row>
    <row r="52" spans="1:4" ht="89.4" customHeight="1">
      <c r="A52" s="8" t="s">
        <v>69</v>
      </c>
      <c r="B52" s="9">
        <v>836</v>
      </c>
      <c r="C52" s="12" t="s">
        <v>70</v>
      </c>
      <c r="D52" s="11">
        <v>41.5</v>
      </c>
    </row>
    <row r="53" spans="1:4" ht="72">
      <c r="A53" s="8" t="s">
        <v>71</v>
      </c>
      <c r="B53" s="9">
        <v>836</v>
      </c>
      <c r="C53" s="12" t="s">
        <v>72</v>
      </c>
      <c r="D53" s="11">
        <v>39.339100000000002</v>
      </c>
    </row>
    <row r="54" spans="1:4" ht="70.2" customHeight="1">
      <c r="A54" s="8" t="s">
        <v>73</v>
      </c>
      <c r="B54" s="9">
        <v>836</v>
      </c>
      <c r="C54" s="12" t="s">
        <v>74</v>
      </c>
      <c r="D54" s="11">
        <v>14.45</v>
      </c>
    </row>
    <row r="55" spans="1:4" ht="90">
      <c r="A55" s="8" t="s">
        <v>75</v>
      </c>
      <c r="B55" s="9">
        <v>836</v>
      </c>
      <c r="C55" s="12" t="s">
        <v>76</v>
      </c>
      <c r="D55" s="11">
        <v>1.1499999999999999</v>
      </c>
    </row>
    <row r="56" spans="1:4" ht="72">
      <c r="A56" s="8" t="s">
        <v>77</v>
      </c>
      <c r="B56" s="9">
        <v>836</v>
      </c>
      <c r="C56" s="12" t="s">
        <v>78</v>
      </c>
      <c r="D56" s="11">
        <v>19.5</v>
      </c>
    </row>
    <row r="57" spans="1:4" ht="90">
      <c r="A57" s="8" t="s">
        <v>79</v>
      </c>
      <c r="B57" s="9">
        <v>836</v>
      </c>
      <c r="C57" s="12" t="s">
        <v>80</v>
      </c>
      <c r="D57" s="11">
        <v>89.15</v>
      </c>
    </row>
    <row r="58" spans="1:4" ht="108">
      <c r="A58" s="8" t="s">
        <v>81</v>
      </c>
      <c r="B58" s="9">
        <v>836</v>
      </c>
      <c r="C58" s="12" t="s">
        <v>82</v>
      </c>
      <c r="D58" s="11">
        <v>15.9</v>
      </c>
    </row>
    <row r="59" spans="1:4" ht="73.95" customHeight="1">
      <c r="A59" s="8" t="s">
        <v>83</v>
      </c>
      <c r="B59" s="9">
        <v>836</v>
      </c>
      <c r="C59" s="12" t="s">
        <v>84</v>
      </c>
      <c r="D59" s="11">
        <v>6.35</v>
      </c>
    </row>
    <row r="60" spans="1:4" ht="72">
      <c r="A60" s="8" t="s">
        <v>85</v>
      </c>
      <c r="B60" s="9">
        <v>836</v>
      </c>
      <c r="C60" s="12" t="s">
        <v>86</v>
      </c>
      <c r="D60" s="11">
        <v>141.85</v>
      </c>
    </row>
    <row r="61" spans="1:4" ht="90">
      <c r="A61" s="8" t="s">
        <v>87</v>
      </c>
      <c r="B61" s="9">
        <v>836</v>
      </c>
      <c r="C61" s="12" t="s">
        <v>88</v>
      </c>
      <c r="D61" s="11">
        <v>105.31699999999999</v>
      </c>
    </row>
    <row r="62" spans="1:4" ht="54" customHeight="1">
      <c r="A62" s="8" t="s">
        <v>25</v>
      </c>
      <c r="B62" s="9">
        <v>840</v>
      </c>
      <c r="C62" s="12" t="s">
        <v>26</v>
      </c>
      <c r="D62" s="11">
        <v>7</v>
      </c>
    </row>
    <row r="63" spans="1:4" ht="36">
      <c r="A63" s="8" t="s">
        <v>89</v>
      </c>
      <c r="B63" s="9">
        <v>902</v>
      </c>
      <c r="C63" s="12" t="s">
        <v>90</v>
      </c>
      <c r="D63" s="11">
        <v>35</v>
      </c>
    </row>
    <row r="64" spans="1:4" ht="36">
      <c r="A64" s="8" t="s">
        <v>91</v>
      </c>
      <c r="B64" s="9">
        <v>902</v>
      </c>
      <c r="C64" s="12" t="s">
        <v>92</v>
      </c>
      <c r="D64" s="11">
        <v>0.14796999999999999</v>
      </c>
    </row>
    <row r="65" spans="1:4" ht="57" customHeight="1">
      <c r="A65" s="8" t="s">
        <v>93</v>
      </c>
      <c r="B65" s="9">
        <v>902</v>
      </c>
      <c r="C65" s="12" t="s">
        <v>94</v>
      </c>
      <c r="D65" s="11">
        <v>67.319999999999993</v>
      </c>
    </row>
    <row r="66" spans="1:4" ht="37.950000000000003" customHeight="1">
      <c r="A66" s="8" t="s">
        <v>95</v>
      </c>
      <c r="B66" s="9">
        <v>902</v>
      </c>
      <c r="C66" s="12" t="s">
        <v>96</v>
      </c>
      <c r="D66" s="11">
        <v>84.451759999999993</v>
      </c>
    </row>
    <row r="67" spans="1:4" ht="36">
      <c r="A67" s="8" t="s">
        <v>97</v>
      </c>
      <c r="B67" s="9">
        <v>902</v>
      </c>
      <c r="C67" s="12" t="s">
        <v>98</v>
      </c>
      <c r="D67" s="11">
        <v>73.502219999999994</v>
      </c>
    </row>
    <row r="68" spans="1:4">
      <c r="A68" s="8" t="s">
        <v>99</v>
      </c>
      <c r="B68" s="9">
        <v>902</v>
      </c>
      <c r="C68" s="12" t="s">
        <v>100</v>
      </c>
      <c r="D68" s="11">
        <v>419.90075999999999</v>
      </c>
    </row>
    <row r="69" spans="1:4" ht="72">
      <c r="A69" s="8" t="s">
        <v>67</v>
      </c>
      <c r="B69" s="9">
        <v>902</v>
      </c>
      <c r="C69" s="12" t="s">
        <v>68</v>
      </c>
      <c r="D69" s="11">
        <v>0.6</v>
      </c>
    </row>
    <row r="70" spans="1:4" ht="91.2" customHeight="1">
      <c r="A70" s="8" t="s">
        <v>69</v>
      </c>
      <c r="B70" s="9">
        <v>902</v>
      </c>
      <c r="C70" s="12" t="s">
        <v>70</v>
      </c>
      <c r="D70" s="11">
        <v>6.5</v>
      </c>
    </row>
    <row r="71" spans="1:4" ht="72">
      <c r="A71" s="8" t="s">
        <v>71</v>
      </c>
      <c r="B71" s="9">
        <v>902</v>
      </c>
      <c r="C71" s="12" t="s">
        <v>72</v>
      </c>
      <c r="D71" s="11">
        <v>0.3</v>
      </c>
    </row>
    <row r="72" spans="1:4" ht="72">
      <c r="A72" s="8" t="s">
        <v>101</v>
      </c>
      <c r="B72" s="9">
        <v>902</v>
      </c>
      <c r="C72" s="12" t="s">
        <v>102</v>
      </c>
      <c r="D72" s="11">
        <v>100</v>
      </c>
    </row>
    <row r="73" spans="1:4" ht="72">
      <c r="A73" s="8" t="s">
        <v>103</v>
      </c>
      <c r="B73" s="9">
        <v>902</v>
      </c>
      <c r="C73" s="12" t="s">
        <v>104</v>
      </c>
      <c r="D73" s="11">
        <v>49</v>
      </c>
    </row>
    <row r="74" spans="1:4" ht="90">
      <c r="A74" s="8" t="s">
        <v>87</v>
      </c>
      <c r="B74" s="9">
        <v>902</v>
      </c>
      <c r="C74" s="12" t="s">
        <v>88</v>
      </c>
      <c r="D74" s="11">
        <v>7.5</v>
      </c>
    </row>
    <row r="75" spans="1:4" ht="72">
      <c r="A75" s="8" t="s">
        <v>105</v>
      </c>
      <c r="B75" s="9">
        <v>902</v>
      </c>
      <c r="C75" s="12" t="s">
        <v>106</v>
      </c>
      <c r="D75" s="11">
        <v>3.6741999999999999</v>
      </c>
    </row>
    <row r="76" spans="1:4" ht="72">
      <c r="A76" s="8" t="s">
        <v>85</v>
      </c>
      <c r="B76" s="9">
        <v>902</v>
      </c>
      <c r="C76" s="12" t="s">
        <v>86</v>
      </c>
      <c r="D76" s="11">
        <v>0.2</v>
      </c>
    </row>
    <row r="77" spans="1:4" ht="55.95" customHeight="1">
      <c r="A77" s="8" t="s">
        <v>25</v>
      </c>
      <c r="B77" s="9">
        <v>902</v>
      </c>
      <c r="C77" s="12" t="s">
        <v>26</v>
      </c>
      <c r="D77" s="11">
        <v>200.53460000000001</v>
      </c>
    </row>
    <row r="78" spans="1:4">
      <c r="A78" s="8" t="s">
        <v>107</v>
      </c>
      <c r="B78" s="9">
        <v>902</v>
      </c>
      <c r="C78" s="12" t="s">
        <v>108</v>
      </c>
      <c r="D78" s="11">
        <v>-2.7</v>
      </c>
    </row>
    <row r="79" spans="1:4">
      <c r="A79" s="8" t="s">
        <v>109</v>
      </c>
      <c r="B79" s="9">
        <v>902</v>
      </c>
      <c r="C79" s="12" t="s">
        <v>110</v>
      </c>
      <c r="D79" s="11">
        <v>7.2960000000000003</v>
      </c>
    </row>
    <row r="80" spans="1:4">
      <c r="A80" s="8" t="s">
        <v>111</v>
      </c>
      <c r="B80" s="9">
        <v>902</v>
      </c>
      <c r="C80" s="12" t="s">
        <v>112</v>
      </c>
      <c r="D80" s="11">
        <v>4399.6000000000004</v>
      </c>
    </row>
    <row r="81" spans="1:4" ht="36">
      <c r="A81" s="8" t="s">
        <v>113</v>
      </c>
      <c r="B81" s="9">
        <v>902</v>
      </c>
      <c r="C81" s="12" t="s">
        <v>114</v>
      </c>
      <c r="D81" s="11">
        <v>4951.0960400000004</v>
      </c>
    </row>
    <row r="82" spans="1:4">
      <c r="A82" s="8" t="s">
        <v>115</v>
      </c>
      <c r="B82" s="9">
        <v>902</v>
      </c>
      <c r="C82" s="12" t="s">
        <v>116</v>
      </c>
      <c r="D82" s="11">
        <v>1983.0510099999999</v>
      </c>
    </row>
    <row r="83" spans="1:4" ht="36">
      <c r="A83" s="8" t="s">
        <v>117</v>
      </c>
      <c r="B83" s="9">
        <v>902</v>
      </c>
      <c r="C83" s="12" t="s">
        <v>118</v>
      </c>
      <c r="D83" s="11">
        <v>72475.001199999999</v>
      </c>
    </row>
    <row r="84" spans="1:4" ht="55.2" customHeight="1">
      <c r="A84" s="8" t="s">
        <v>119</v>
      </c>
      <c r="B84" s="9">
        <v>902</v>
      </c>
      <c r="C84" s="12" t="s">
        <v>120</v>
      </c>
      <c r="D84" s="11">
        <v>9191.30062</v>
      </c>
    </row>
    <row r="85" spans="1:4" ht="54">
      <c r="A85" s="8" t="s">
        <v>121</v>
      </c>
      <c r="B85" s="9">
        <v>902</v>
      </c>
      <c r="C85" s="12" t="s">
        <v>122</v>
      </c>
      <c r="D85" s="11">
        <v>3.34</v>
      </c>
    </row>
    <row r="86" spans="1:4" ht="55.95" customHeight="1">
      <c r="A86" s="8" t="s">
        <v>123</v>
      </c>
      <c r="B86" s="9">
        <v>902</v>
      </c>
      <c r="C86" s="12" t="s">
        <v>124</v>
      </c>
      <c r="D86" s="11">
        <v>1168.9000000000001</v>
      </c>
    </row>
    <row r="87" spans="1:4">
      <c r="A87" s="8" t="s">
        <v>125</v>
      </c>
      <c r="B87" s="9">
        <v>902</v>
      </c>
      <c r="C87" s="12" t="s">
        <v>126</v>
      </c>
      <c r="D87" s="11">
        <v>27.95</v>
      </c>
    </row>
    <row r="88" spans="1:4" ht="33.6" customHeight="1">
      <c r="A88" s="8" t="s">
        <v>127</v>
      </c>
      <c r="B88" s="9">
        <v>902</v>
      </c>
      <c r="C88" s="12" t="s">
        <v>128</v>
      </c>
      <c r="D88" s="11">
        <v>-120.3814</v>
      </c>
    </row>
    <row r="89" spans="1:4" ht="36">
      <c r="A89" s="8" t="s">
        <v>91</v>
      </c>
      <c r="B89" s="9">
        <v>905</v>
      </c>
      <c r="C89" s="12" t="s">
        <v>92</v>
      </c>
      <c r="D89" s="11">
        <v>0.27845999999999999</v>
      </c>
    </row>
    <row r="90" spans="1:4" ht="36">
      <c r="A90" s="8" t="s">
        <v>129</v>
      </c>
      <c r="B90" s="9">
        <v>905</v>
      </c>
      <c r="C90" s="12" t="s">
        <v>130</v>
      </c>
      <c r="D90" s="11">
        <v>128777.5</v>
      </c>
    </row>
    <row r="91" spans="1:4" ht="36">
      <c r="A91" s="8" t="s">
        <v>131</v>
      </c>
      <c r="B91" s="9">
        <v>905</v>
      </c>
      <c r="C91" s="12" t="s">
        <v>132</v>
      </c>
      <c r="D91" s="11">
        <v>43097.5</v>
      </c>
    </row>
    <row r="92" spans="1:4" ht="72">
      <c r="A92" s="8" t="s">
        <v>101</v>
      </c>
      <c r="B92" s="9">
        <v>910</v>
      </c>
      <c r="C92" s="12" t="s">
        <v>102</v>
      </c>
      <c r="D92" s="11">
        <v>20</v>
      </c>
    </row>
    <row r="93" spans="1:4" ht="55.2" customHeight="1">
      <c r="A93" s="8" t="s">
        <v>123</v>
      </c>
      <c r="B93" s="9">
        <v>910</v>
      </c>
      <c r="C93" s="12" t="s">
        <v>124</v>
      </c>
      <c r="D93" s="11">
        <v>850.9</v>
      </c>
    </row>
    <row r="94" spans="1:4" ht="36" customHeight="1">
      <c r="A94" s="8" t="s">
        <v>127</v>
      </c>
      <c r="B94" s="9">
        <v>910</v>
      </c>
      <c r="C94" s="12" t="s">
        <v>128</v>
      </c>
      <c r="D94" s="11">
        <v>-4.6917400000000002</v>
      </c>
    </row>
    <row r="95" spans="1:4" ht="90">
      <c r="A95" s="8" t="s">
        <v>133</v>
      </c>
      <c r="B95" s="9">
        <v>921</v>
      </c>
      <c r="C95" s="12" t="s">
        <v>134</v>
      </c>
      <c r="D95" s="11">
        <v>65395.391439999999</v>
      </c>
    </row>
    <row r="96" spans="1:4" ht="36">
      <c r="A96" s="8" t="s">
        <v>135</v>
      </c>
      <c r="B96" s="9">
        <v>921</v>
      </c>
      <c r="C96" s="12" t="s">
        <v>136</v>
      </c>
      <c r="D96" s="11">
        <v>1021.71835</v>
      </c>
    </row>
    <row r="97" spans="1:4" ht="54">
      <c r="A97" s="8" t="s">
        <v>137</v>
      </c>
      <c r="B97" s="9">
        <v>921</v>
      </c>
      <c r="C97" s="12" t="s">
        <v>138</v>
      </c>
      <c r="D97" s="11">
        <v>41.540999999999997</v>
      </c>
    </row>
    <row r="98" spans="1:4" ht="72">
      <c r="A98" s="8" t="s">
        <v>139</v>
      </c>
      <c r="B98" s="9">
        <v>921</v>
      </c>
      <c r="C98" s="12" t="s">
        <v>140</v>
      </c>
      <c r="D98" s="11">
        <v>387.17835000000002</v>
      </c>
    </row>
    <row r="99" spans="1:4" ht="36">
      <c r="A99" s="8" t="s">
        <v>97</v>
      </c>
      <c r="B99" s="9">
        <v>921</v>
      </c>
      <c r="C99" s="12" t="s">
        <v>98</v>
      </c>
      <c r="D99" s="11">
        <v>45.135089999999998</v>
      </c>
    </row>
    <row r="100" spans="1:4">
      <c r="A100" s="8" t="s">
        <v>99</v>
      </c>
      <c r="B100" s="9">
        <v>921</v>
      </c>
      <c r="C100" s="12" t="s">
        <v>100</v>
      </c>
      <c r="D100" s="11">
        <v>6.77346</v>
      </c>
    </row>
    <row r="101" spans="1:4" ht="90">
      <c r="A101" s="8" t="s">
        <v>141</v>
      </c>
      <c r="B101" s="9">
        <v>921</v>
      </c>
      <c r="C101" s="12" t="s">
        <v>142</v>
      </c>
      <c r="D101" s="11">
        <v>521.42200000000003</v>
      </c>
    </row>
    <row r="102" spans="1:4" ht="54">
      <c r="A102" s="8" t="s">
        <v>143</v>
      </c>
      <c r="B102" s="9">
        <v>921</v>
      </c>
      <c r="C102" s="12" t="s">
        <v>144</v>
      </c>
      <c r="D102" s="11">
        <v>899.02383999999995</v>
      </c>
    </row>
    <row r="103" spans="1:4" ht="54">
      <c r="A103" s="8" t="s">
        <v>145</v>
      </c>
      <c r="B103" s="9">
        <v>921</v>
      </c>
      <c r="C103" s="12" t="s">
        <v>146</v>
      </c>
      <c r="D103" s="11">
        <v>16.710999999999999</v>
      </c>
    </row>
    <row r="104" spans="1:4" ht="72">
      <c r="A104" s="8" t="s">
        <v>105</v>
      </c>
      <c r="B104" s="9">
        <v>921</v>
      </c>
      <c r="C104" s="12" t="s">
        <v>106</v>
      </c>
      <c r="D104" s="11">
        <v>244.33721</v>
      </c>
    </row>
    <row r="105" spans="1:4" ht="72">
      <c r="A105" s="8" t="s">
        <v>147</v>
      </c>
      <c r="B105" s="9">
        <v>921</v>
      </c>
      <c r="C105" s="12" t="s">
        <v>148</v>
      </c>
      <c r="D105" s="11">
        <v>62.73386</v>
      </c>
    </row>
    <row r="106" spans="1:4">
      <c r="A106" s="8" t="s">
        <v>107</v>
      </c>
      <c r="B106" s="9">
        <v>921</v>
      </c>
      <c r="C106" s="12" t="s">
        <v>108</v>
      </c>
      <c r="D106" s="11">
        <v>15.027089999999999</v>
      </c>
    </row>
    <row r="107" spans="1:4">
      <c r="A107" s="8" t="s">
        <v>109</v>
      </c>
      <c r="B107" s="9">
        <v>921</v>
      </c>
      <c r="C107" s="12" t="s">
        <v>110</v>
      </c>
      <c r="D107" s="11">
        <v>492.41131000000001</v>
      </c>
    </row>
    <row r="108" spans="1:4" ht="36">
      <c r="A108" s="8" t="s">
        <v>149</v>
      </c>
      <c r="B108" s="9">
        <v>925</v>
      </c>
      <c r="C108" s="12" t="s">
        <v>150</v>
      </c>
      <c r="D108" s="11">
        <v>17483.757969999999</v>
      </c>
    </row>
    <row r="109" spans="1:4" ht="36">
      <c r="A109" s="8" t="s">
        <v>97</v>
      </c>
      <c r="B109" s="9">
        <v>925</v>
      </c>
      <c r="C109" s="12" t="s">
        <v>98</v>
      </c>
      <c r="D109" s="11">
        <v>188.30146999999999</v>
      </c>
    </row>
    <row r="110" spans="1:4">
      <c r="A110" s="8" t="s">
        <v>99</v>
      </c>
      <c r="B110" s="9">
        <v>925</v>
      </c>
      <c r="C110" s="12" t="s">
        <v>100</v>
      </c>
      <c r="D110" s="11">
        <v>1635.62031</v>
      </c>
    </row>
    <row r="111" spans="1:4">
      <c r="A111" s="8" t="s">
        <v>109</v>
      </c>
      <c r="B111" s="9">
        <v>925</v>
      </c>
      <c r="C111" s="12" t="s">
        <v>110</v>
      </c>
      <c r="D111" s="11">
        <v>14.818</v>
      </c>
    </row>
    <row r="112" spans="1:4" ht="36">
      <c r="A112" s="8" t="s">
        <v>151</v>
      </c>
      <c r="B112" s="9">
        <v>925</v>
      </c>
      <c r="C112" s="12" t="s">
        <v>152</v>
      </c>
      <c r="D112" s="11">
        <v>3522.2</v>
      </c>
    </row>
    <row r="113" spans="1:4" ht="70.2" customHeight="1">
      <c r="A113" s="8" t="s">
        <v>153</v>
      </c>
      <c r="B113" s="9">
        <v>925</v>
      </c>
      <c r="C113" s="12" t="s">
        <v>154</v>
      </c>
      <c r="D113" s="11">
        <v>1117.0999999999999</v>
      </c>
    </row>
    <row r="114" spans="1:4" ht="54">
      <c r="A114" s="8" t="s">
        <v>155</v>
      </c>
      <c r="B114" s="9">
        <v>925</v>
      </c>
      <c r="C114" s="12" t="s">
        <v>156</v>
      </c>
      <c r="D114" s="11">
        <v>12171.8</v>
      </c>
    </row>
    <row r="115" spans="1:4">
      <c r="A115" s="8" t="s">
        <v>115</v>
      </c>
      <c r="B115" s="9">
        <v>925</v>
      </c>
      <c r="C115" s="12" t="s">
        <v>116</v>
      </c>
      <c r="D115" s="11">
        <v>20120.3</v>
      </c>
    </row>
    <row r="116" spans="1:4" ht="36">
      <c r="A116" s="8" t="s">
        <v>117</v>
      </c>
      <c r="B116" s="9">
        <v>925</v>
      </c>
      <c r="C116" s="12" t="s">
        <v>118</v>
      </c>
      <c r="D116" s="11">
        <v>574429.30000000005</v>
      </c>
    </row>
    <row r="117" spans="1:4" ht="54">
      <c r="A117" s="8" t="s">
        <v>157</v>
      </c>
      <c r="B117" s="9">
        <v>925</v>
      </c>
      <c r="C117" s="12" t="s">
        <v>158</v>
      </c>
      <c r="D117" s="11">
        <v>171930.21419</v>
      </c>
    </row>
    <row r="118" spans="1:4" ht="72">
      <c r="A118" s="8" t="s">
        <v>159</v>
      </c>
      <c r="B118" s="9">
        <v>925</v>
      </c>
      <c r="C118" s="12" t="s">
        <v>160</v>
      </c>
      <c r="D118" s="11">
        <v>4158.2740100000001</v>
      </c>
    </row>
    <row r="119" spans="1:4" ht="54.6" customHeight="1">
      <c r="A119" s="8" t="s">
        <v>161</v>
      </c>
      <c r="B119" s="9">
        <v>925</v>
      </c>
      <c r="C119" s="12" t="s">
        <v>162</v>
      </c>
      <c r="D119" s="11">
        <v>8619.2000000000007</v>
      </c>
    </row>
    <row r="120" spans="1:4" ht="36">
      <c r="A120" s="8" t="s">
        <v>163</v>
      </c>
      <c r="B120" s="9">
        <v>925</v>
      </c>
      <c r="C120" s="12" t="s">
        <v>164</v>
      </c>
      <c r="D120" s="11">
        <v>950</v>
      </c>
    </row>
    <row r="121" spans="1:4">
      <c r="A121" s="8" t="s">
        <v>125</v>
      </c>
      <c r="B121" s="9">
        <v>925</v>
      </c>
      <c r="C121" s="12" t="s">
        <v>126</v>
      </c>
      <c r="D121" s="11">
        <v>40</v>
      </c>
    </row>
    <row r="122" spans="1:4" ht="35.4" customHeight="1">
      <c r="A122" s="8" t="s">
        <v>127</v>
      </c>
      <c r="B122" s="9">
        <v>925</v>
      </c>
      <c r="C122" s="12" t="s">
        <v>128</v>
      </c>
      <c r="D122" s="11">
        <v>-1254.23534</v>
      </c>
    </row>
    <row r="123" spans="1:4" ht="36">
      <c r="A123" s="8" t="s">
        <v>97</v>
      </c>
      <c r="B123" s="9">
        <v>926</v>
      </c>
      <c r="C123" s="12" t="s">
        <v>98</v>
      </c>
      <c r="D123" s="11">
        <v>11.16985</v>
      </c>
    </row>
    <row r="124" spans="1:4">
      <c r="A124" s="8" t="s">
        <v>109</v>
      </c>
      <c r="B124" s="9">
        <v>926</v>
      </c>
      <c r="C124" s="12" t="s">
        <v>110</v>
      </c>
      <c r="D124" s="11">
        <v>9.4635800000000003</v>
      </c>
    </row>
    <row r="125" spans="1:4">
      <c r="A125" s="8" t="s">
        <v>165</v>
      </c>
      <c r="B125" s="9">
        <v>926</v>
      </c>
      <c r="C125" s="12" t="s">
        <v>166</v>
      </c>
      <c r="D125" s="11">
        <v>3699.9999899999998</v>
      </c>
    </row>
    <row r="126" spans="1:4">
      <c r="A126" s="8" t="s">
        <v>115</v>
      </c>
      <c r="B126" s="9">
        <v>926</v>
      </c>
      <c r="C126" s="12" t="s">
        <v>116</v>
      </c>
      <c r="D126" s="11">
        <v>2453</v>
      </c>
    </row>
    <row r="127" spans="1:4" ht="36">
      <c r="A127" s="8" t="s">
        <v>117</v>
      </c>
      <c r="B127" s="9">
        <v>926</v>
      </c>
      <c r="C127" s="12" t="s">
        <v>118</v>
      </c>
      <c r="D127" s="11">
        <v>346.73784000000001</v>
      </c>
    </row>
    <row r="128" spans="1:4">
      <c r="A128" s="8" t="s">
        <v>99</v>
      </c>
      <c r="B128" s="9">
        <v>929</v>
      </c>
      <c r="C128" s="12" t="s">
        <v>100</v>
      </c>
      <c r="D128" s="11">
        <v>10</v>
      </c>
    </row>
    <row r="129" spans="1:4">
      <c r="A129" s="8" t="s">
        <v>109</v>
      </c>
      <c r="B129" s="9">
        <v>929</v>
      </c>
      <c r="C129" s="12" t="s">
        <v>110</v>
      </c>
      <c r="D129" s="11">
        <v>116.57623</v>
      </c>
    </row>
    <row r="130" spans="1:4" ht="36">
      <c r="A130" s="8" t="s">
        <v>151</v>
      </c>
      <c r="B130" s="9">
        <v>929</v>
      </c>
      <c r="C130" s="12" t="s">
        <v>152</v>
      </c>
      <c r="D130" s="11">
        <v>20300</v>
      </c>
    </row>
    <row r="131" spans="1:4">
      <c r="A131" s="8" t="s">
        <v>115</v>
      </c>
      <c r="B131" s="9">
        <v>929</v>
      </c>
      <c r="C131" s="12" t="s">
        <v>116</v>
      </c>
      <c r="D131" s="11">
        <v>568.6</v>
      </c>
    </row>
    <row r="132" spans="1:4" ht="36">
      <c r="A132" s="8" t="s">
        <v>117</v>
      </c>
      <c r="B132" s="9">
        <v>929</v>
      </c>
      <c r="C132" s="12" t="s">
        <v>118</v>
      </c>
      <c r="D132" s="11">
        <v>20.9</v>
      </c>
    </row>
    <row r="133" spans="1:4" ht="36.6" customHeight="1">
      <c r="A133" s="8" t="s">
        <v>127</v>
      </c>
      <c r="B133" s="9">
        <v>929</v>
      </c>
      <c r="C133" s="12" t="s">
        <v>128</v>
      </c>
      <c r="D133" s="11">
        <v>-1080.8609799999999</v>
      </c>
    </row>
    <row r="134" spans="1:4">
      <c r="A134" s="8" t="s">
        <v>99</v>
      </c>
      <c r="B134" s="9">
        <v>934</v>
      </c>
      <c r="C134" s="12" t="s">
        <v>100</v>
      </c>
      <c r="D134" s="11">
        <v>95.314019999999999</v>
      </c>
    </row>
    <row r="138" spans="1:4" ht="54">
      <c r="A138" s="2" t="s">
        <v>167</v>
      </c>
      <c r="B138" s="2"/>
      <c r="C138" s="58" t="s">
        <v>168</v>
      </c>
      <c r="D138" s="58"/>
    </row>
  </sheetData>
  <mergeCells count="10">
    <mergeCell ref="C138:D138"/>
    <mergeCell ref="C1:D1"/>
    <mergeCell ref="C2:D2"/>
    <mergeCell ref="C3:D3"/>
    <mergeCell ref="C4:D4"/>
    <mergeCell ref="A8:D8"/>
    <mergeCell ref="A11:A12"/>
    <mergeCell ref="D11:D12"/>
    <mergeCell ref="B11:C11"/>
    <mergeCell ref="C10:D10"/>
  </mergeCells>
  <pageMargins left="0.78740157480314965" right="0.78740157480314965" top="1.1811023622047245" bottom="0.39370078740157483" header="0.39370078740157483" footer="0.3937007874015748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3"/>
  <sheetViews>
    <sheetView topLeftCell="A13" workbookViewId="0"/>
  </sheetViews>
  <sheetFormatPr defaultColWidth="9" defaultRowHeight="18"/>
  <cols>
    <col min="1" max="1" width="5" style="1" customWidth="1"/>
    <col min="2" max="2" width="7.88671875" style="1" customWidth="1"/>
    <col min="3" max="3" width="55.5546875" style="1" customWidth="1"/>
    <col min="4" max="4" width="29.5546875" style="15" customWidth="1"/>
    <col min="5" max="5" width="13.77734375" style="15" customWidth="1"/>
    <col min="6" max="6" width="13.6640625" style="15" customWidth="1"/>
    <col min="7" max="7" width="13.5546875" style="15" customWidth="1"/>
    <col min="8" max="8" width="9" style="1" customWidth="1"/>
    <col min="9" max="9" width="16" style="1" bestFit="1" customWidth="1"/>
    <col min="10" max="10" width="9" style="1" customWidth="1"/>
    <col min="11" max="16384" width="9" style="1"/>
  </cols>
  <sheetData>
    <row r="1" spans="1:9">
      <c r="E1" s="59" t="s">
        <v>169</v>
      </c>
      <c r="F1" s="59"/>
      <c r="G1" s="59"/>
    </row>
    <row r="2" spans="1:9" ht="57" customHeight="1">
      <c r="E2" s="59" t="s">
        <v>170</v>
      </c>
      <c r="F2" s="59"/>
      <c r="G2" s="59"/>
    </row>
    <row r="3" spans="1:9" ht="27.6" customHeight="1">
      <c r="E3" s="59" t="s">
        <v>171</v>
      </c>
      <c r="F3" s="59"/>
      <c r="G3" s="59"/>
    </row>
    <row r="4" spans="1:9" ht="62.4" customHeight="1">
      <c r="E4" s="59" t="s">
        <v>3</v>
      </c>
      <c r="F4" s="59"/>
      <c r="G4" s="59"/>
    </row>
    <row r="8" spans="1:9" s="16" customFormat="1">
      <c r="A8" s="59" t="s">
        <v>172</v>
      </c>
      <c r="B8" s="59"/>
      <c r="C8" s="59"/>
      <c r="D8" s="59"/>
      <c r="E8" s="59"/>
      <c r="F8" s="59"/>
      <c r="G8" s="59"/>
    </row>
    <row r="9" spans="1:9" s="16" customFormat="1">
      <c r="A9" s="4"/>
      <c r="B9" s="4"/>
      <c r="C9" s="4"/>
      <c r="D9" s="4"/>
      <c r="E9" s="4"/>
      <c r="F9" s="4"/>
      <c r="G9" s="4"/>
    </row>
    <row r="10" spans="1:9">
      <c r="F10" s="66" t="s">
        <v>5</v>
      </c>
      <c r="G10" s="67"/>
    </row>
    <row r="11" spans="1:9" ht="205.95" customHeight="1">
      <c r="A11" s="17" t="s">
        <v>173</v>
      </c>
      <c r="B11" s="17" t="s">
        <v>174</v>
      </c>
      <c r="C11" s="18" t="s">
        <v>175</v>
      </c>
      <c r="D11" s="18" t="s">
        <v>176</v>
      </c>
      <c r="E11" s="19" t="s">
        <v>177</v>
      </c>
      <c r="F11" s="19" t="s">
        <v>8</v>
      </c>
      <c r="G11" s="19" t="s">
        <v>178</v>
      </c>
    </row>
    <row r="12" spans="1:9">
      <c r="A12" s="20">
        <v>1</v>
      </c>
      <c r="B12" s="20">
        <v>2</v>
      </c>
      <c r="C12" s="20">
        <v>3</v>
      </c>
      <c r="D12" s="20">
        <v>4</v>
      </c>
      <c r="E12" s="19">
        <v>5</v>
      </c>
      <c r="F12" s="19">
        <v>6</v>
      </c>
      <c r="G12" s="19">
        <v>7</v>
      </c>
    </row>
    <row r="13" spans="1:9">
      <c r="A13" s="20"/>
      <c r="B13" s="21"/>
      <c r="C13" s="22" t="s">
        <v>179</v>
      </c>
      <c r="D13" s="23">
        <f>D15+D23+D25+D28+D33+D36+D42+D45+D50+D53+D55+D57</f>
        <v>1568516.1000000003</v>
      </c>
      <c r="E13" s="23">
        <f>E15+E23+E25+E28+E33+E36+E42+E45+E50+E53+E55+E57</f>
        <v>1568516.1000000003</v>
      </c>
      <c r="F13" s="23">
        <f>F15+F23+F25+F28+F33+F36+F42+F45+F50+F53+F55+F57</f>
        <v>1544812.8000000003</v>
      </c>
      <c r="G13" s="23">
        <f>F13*100/E13</f>
        <v>98.488807351100832</v>
      </c>
      <c r="H13" s="24"/>
      <c r="I13" s="24"/>
    </row>
    <row r="14" spans="1:9">
      <c r="A14" s="19"/>
      <c r="B14" s="21"/>
      <c r="C14" s="22" t="s">
        <v>180</v>
      </c>
      <c r="D14" s="25"/>
      <c r="E14" s="23"/>
      <c r="F14" s="23"/>
      <c r="G14" s="23"/>
      <c r="H14" s="24"/>
      <c r="I14" s="24"/>
    </row>
    <row r="15" spans="1:9">
      <c r="A15" s="19" t="s">
        <v>181</v>
      </c>
      <c r="B15" s="21" t="s">
        <v>182</v>
      </c>
      <c r="C15" s="22" t="s">
        <v>183</v>
      </c>
      <c r="D15" s="23">
        <f>D16+D17+D18+D19+D20+D21+D22</f>
        <v>126039.90000000001</v>
      </c>
      <c r="E15" s="23">
        <f>E16+E17+E18+E19+E20+E21+E22</f>
        <v>126039.90000000001</v>
      </c>
      <c r="F15" s="23">
        <f>F16+F17+F18+F19+F20+F21+F22</f>
        <v>121408.4</v>
      </c>
      <c r="G15" s="23">
        <f t="shared" ref="G15:G59" si="0">F15*100/E15</f>
        <v>96.325369982045359</v>
      </c>
      <c r="H15" s="24"/>
      <c r="I15" s="24"/>
    </row>
    <row r="16" spans="1:9" ht="54">
      <c r="A16" s="19"/>
      <c r="B16" s="21" t="s">
        <v>184</v>
      </c>
      <c r="C16" s="22" t="s">
        <v>185</v>
      </c>
      <c r="D16" s="11">
        <v>1569.2</v>
      </c>
      <c r="E16" s="26">
        <v>1569.2</v>
      </c>
      <c r="F16" s="26">
        <v>1565</v>
      </c>
      <c r="G16" s="23">
        <f t="shared" si="0"/>
        <v>99.732347693092024</v>
      </c>
      <c r="H16" s="24"/>
      <c r="I16" s="24"/>
    </row>
    <row r="17" spans="1:9" ht="72">
      <c r="A17" s="19"/>
      <c r="B17" s="21" t="s">
        <v>186</v>
      </c>
      <c r="C17" s="22" t="s">
        <v>187</v>
      </c>
      <c r="D17" s="11">
        <v>46391.4</v>
      </c>
      <c r="E17" s="26">
        <v>46391.4</v>
      </c>
      <c r="F17" s="26">
        <v>45307.6</v>
      </c>
      <c r="G17" s="23">
        <f t="shared" si="0"/>
        <v>97.663791133701508</v>
      </c>
      <c r="H17" s="24"/>
      <c r="I17" s="24"/>
    </row>
    <row r="18" spans="1:9">
      <c r="A18" s="19"/>
      <c r="B18" s="21" t="s">
        <v>188</v>
      </c>
      <c r="C18" s="22" t="s">
        <v>189</v>
      </c>
      <c r="D18" s="11">
        <v>12.3</v>
      </c>
      <c r="E18" s="26">
        <v>12.3</v>
      </c>
      <c r="F18" s="26">
        <v>3.3</v>
      </c>
      <c r="G18" s="23">
        <f t="shared" si="0"/>
        <v>26.829268292682926</v>
      </c>
      <c r="H18" s="24"/>
      <c r="I18" s="24"/>
    </row>
    <row r="19" spans="1:9" ht="54">
      <c r="A19" s="19"/>
      <c r="B19" s="21" t="s">
        <v>190</v>
      </c>
      <c r="C19" s="22" t="s">
        <v>191</v>
      </c>
      <c r="D19" s="11">
        <v>14921.6</v>
      </c>
      <c r="E19" s="26">
        <v>14921.6</v>
      </c>
      <c r="F19" s="26">
        <v>14882.8</v>
      </c>
      <c r="G19" s="23">
        <f t="shared" si="0"/>
        <v>99.739974265494311</v>
      </c>
      <c r="H19" s="24"/>
      <c r="I19" s="24"/>
    </row>
    <row r="20" spans="1:9" ht="20.399999999999999" customHeight="1">
      <c r="A20" s="19"/>
      <c r="B20" s="21" t="s">
        <v>192</v>
      </c>
      <c r="C20" s="22" t="s">
        <v>193</v>
      </c>
      <c r="D20" s="11">
        <v>2662.6</v>
      </c>
      <c r="E20" s="26">
        <v>2662.6</v>
      </c>
      <c r="F20" s="26">
        <v>2662.6</v>
      </c>
      <c r="G20" s="23">
        <f t="shared" si="0"/>
        <v>100</v>
      </c>
      <c r="H20" s="24"/>
      <c r="I20" s="24"/>
    </row>
    <row r="21" spans="1:9">
      <c r="A21" s="19"/>
      <c r="B21" s="21" t="s">
        <v>194</v>
      </c>
      <c r="C21" s="22" t="s">
        <v>195</v>
      </c>
      <c r="D21" s="11">
        <v>600</v>
      </c>
      <c r="E21" s="26">
        <v>600</v>
      </c>
      <c r="F21" s="26">
        <v>0</v>
      </c>
      <c r="G21" s="23">
        <f t="shared" si="0"/>
        <v>0</v>
      </c>
      <c r="H21" s="24"/>
      <c r="I21" s="24"/>
    </row>
    <row r="22" spans="1:9">
      <c r="A22" s="19"/>
      <c r="B22" s="21" t="s">
        <v>196</v>
      </c>
      <c r="C22" s="22" t="s">
        <v>197</v>
      </c>
      <c r="D22" s="11">
        <v>59882.8</v>
      </c>
      <c r="E22" s="26">
        <v>59882.8</v>
      </c>
      <c r="F22" s="26">
        <v>56987.1</v>
      </c>
      <c r="G22" s="23">
        <f t="shared" si="0"/>
        <v>95.164387770778916</v>
      </c>
      <c r="H22" s="24"/>
      <c r="I22" s="24"/>
    </row>
    <row r="23" spans="1:9">
      <c r="A23" s="19" t="s">
        <v>198</v>
      </c>
      <c r="B23" s="21" t="s">
        <v>199</v>
      </c>
      <c r="C23" s="22" t="s">
        <v>200</v>
      </c>
      <c r="D23" s="11">
        <f>D24</f>
        <v>59.4</v>
      </c>
      <c r="E23" s="11">
        <f>E24</f>
        <v>59.4</v>
      </c>
      <c r="F23" s="11">
        <f>F24</f>
        <v>0</v>
      </c>
      <c r="G23" s="23">
        <f t="shared" si="0"/>
        <v>0</v>
      </c>
      <c r="H23" s="24"/>
      <c r="I23" s="24"/>
    </row>
    <row r="24" spans="1:9">
      <c r="A24" s="19"/>
      <c r="B24" s="21" t="s">
        <v>201</v>
      </c>
      <c r="C24" s="22" t="s">
        <v>202</v>
      </c>
      <c r="D24" s="11">
        <v>59.4</v>
      </c>
      <c r="E24" s="26">
        <v>59.4</v>
      </c>
      <c r="F24" s="26">
        <v>0</v>
      </c>
      <c r="G24" s="23">
        <f t="shared" si="0"/>
        <v>0</v>
      </c>
      <c r="H24" s="24"/>
      <c r="I24" s="24"/>
    </row>
    <row r="25" spans="1:9" ht="36">
      <c r="A25" s="19" t="s">
        <v>203</v>
      </c>
      <c r="B25" s="21" t="s">
        <v>204</v>
      </c>
      <c r="C25" s="22" t="s">
        <v>205</v>
      </c>
      <c r="D25" s="23">
        <f>D26+D27</f>
        <v>16944.8</v>
      </c>
      <c r="E25" s="23">
        <f>E26+E27</f>
        <v>16944.8</v>
      </c>
      <c r="F25" s="23">
        <f>F26+F27</f>
        <v>16088.9</v>
      </c>
      <c r="G25" s="23">
        <f t="shared" si="0"/>
        <v>94.948892875690476</v>
      </c>
      <c r="H25" s="24"/>
      <c r="I25" s="24"/>
    </row>
    <row r="26" spans="1:9" ht="54">
      <c r="A26" s="19"/>
      <c r="B26" s="21" t="s">
        <v>206</v>
      </c>
      <c r="C26" s="22" t="s">
        <v>207</v>
      </c>
      <c r="D26" s="11">
        <v>15685.3</v>
      </c>
      <c r="E26" s="26">
        <v>15685.3</v>
      </c>
      <c r="F26" s="26">
        <v>14902.1</v>
      </c>
      <c r="G26" s="23">
        <f t="shared" si="0"/>
        <v>95.006789796816136</v>
      </c>
      <c r="H26" s="24"/>
      <c r="I26" s="24"/>
    </row>
    <row r="27" spans="1:9" ht="35.4" customHeight="1">
      <c r="A27" s="19"/>
      <c r="B27" s="21" t="s">
        <v>208</v>
      </c>
      <c r="C27" s="22" t="s">
        <v>209</v>
      </c>
      <c r="D27" s="11">
        <v>1259.5</v>
      </c>
      <c r="E27" s="26">
        <v>1259.5</v>
      </c>
      <c r="F27" s="26">
        <v>1186.8</v>
      </c>
      <c r="G27" s="23">
        <f t="shared" si="0"/>
        <v>94.227868201667334</v>
      </c>
      <c r="H27" s="24"/>
      <c r="I27" s="24"/>
    </row>
    <row r="28" spans="1:9">
      <c r="A28" s="19" t="s">
        <v>210</v>
      </c>
      <c r="B28" s="21" t="s">
        <v>211</v>
      </c>
      <c r="C28" s="22" t="s">
        <v>212</v>
      </c>
      <c r="D28" s="23">
        <f>D29+D30+D31+D32</f>
        <v>23283.4</v>
      </c>
      <c r="E28" s="23">
        <f>E29+E30+E31+E32</f>
        <v>23283.4</v>
      </c>
      <c r="F28" s="23">
        <f>F29+F30+F31+F32</f>
        <v>22769</v>
      </c>
      <c r="G28" s="23">
        <f t="shared" si="0"/>
        <v>97.790700670864211</v>
      </c>
      <c r="H28" s="24"/>
      <c r="I28" s="24"/>
    </row>
    <row r="29" spans="1:9">
      <c r="A29" s="19"/>
      <c r="B29" s="21" t="s">
        <v>213</v>
      </c>
      <c r="C29" s="22" t="s">
        <v>214</v>
      </c>
      <c r="D29" s="11">
        <v>14291.4</v>
      </c>
      <c r="E29" s="26">
        <v>14291.4</v>
      </c>
      <c r="F29" s="26">
        <v>14161.4</v>
      </c>
      <c r="G29" s="23">
        <f t="shared" si="0"/>
        <v>99.090362035909706</v>
      </c>
      <c r="H29" s="24"/>
      <c r="I29" s="24"/>
    </row>
    <row r="30" spans="1:9">
      <c r="A30" s="19"/>
      <c r="B30" s="21" t="s">
        <v>215</v>
      </c>
      <c r="C30" s="22" t="s">
        <v>216</v>
      </c>
      <c r="D30" s="11">
        <v>25</v>
      </c>
      <c r="E30" s="26">
        <v>25</v>
      </c>
      <c r="F30" s="26">
        <v>25</v>
      </c>
      <c r="G30" s="23">
        <f t="shared" si="0"/>
        <v>100</v>
      </c>
      <c r="H30" s="24"/>
      <c r="I30" s="24"/>
    </row>
    <row r="31" spans="1:9">
      <c r="A31" s="19"/>
      <c r="B31" s="21" t="s">
        <v>217</v>
      </c>
      <c r="C31" s="22" t="s">
        <v>218</v>
      </c>
      <c r="D31" s="11">
        <v>955.5</v>
      </c>
      <c r="E31" s="26">
        <v>955.5</v>
      </c>
      <c r="F31" s="26">
        <v>715.6</v>
      </c>
      <c r="G31" s="23">
        <f t="shared" si="0"/>
        <v>74.892726321297744</v>
      </c>
      <c r="H31" s="24"/>
      <c r="I31" s="24"/>
    </row>
    <row r="32" spans="1:9" ht="36">
      <c r="A32" s="19"/>
      <c r="B32" s="21" t="s">
        <v>219</v>
      </c>
      <c r="C32" s="22" t="s">
        <v>220</v>
      </c>
      <c r="D32" s="11">
        <v>8011.5</v>
      </c>
      <c r="E32" s="26">
        <v>8011.5</v>
      </c>
      <c r="F32" s="26">
        <v>7867</v>
      </c>
      <c r="G32" s="23">
        <f t="shared" si="0"/>
        <v>98.196342757286402</v>
      </c>
      <c r="H32" s="24"/>
      <c r="I32" s="24"/>
    </row>
    <row r="33" spans="1:9">
      <c r="A33" s="19" t="s">
        <v>221</v>
      </c>
      <c r="B33" s="21" t="s">
        <v>222</v>
      </c>
      <c r="C33" s="22" t="s">
        <v>223</v>
      </c>
      <c r="D33" s="23">
        <f>D34+D35</f>
        <v>11086.7</v>
      </c>
      <c r="E33" s="23">
        <f>E34+E35</f>
        <v>11086.7</v>
      </c>
      <c r="F33" s="23">
        <f>F34+F35</f>
        <v>10705.4</v>
      </c>
      <c r="G33" s="23">
        <f t="shared" si="0"/>
        <v>96.560743954467966</v>
      </c>
      <c r="H33" s="24"/>
      <c r="I33" s="24"/>
    </row>
    <row r="34" spans="1:9">
      <c r="A34" s="19"/>
      <c r="B34" s="21" t="s">
        <v>224</v>
      </c>
      <c r="C34" s="22" t="s">
        <v>225</v>
      </c>
      <c r="D34" s="11">
        <v>2596.3000000000002</v>
      </c>
      <c r="E34" s="26">
        <v>2596.3000000000002</v>
      </c>
      <c r="F34" s="26">
        <v>2590.1999999999998</v>
      </c>
      <c r="G34" s="23">
        <f t="shared" si="0"/>
        <v>99.765050263836983</v>
      </c>
      <c r="H34" s="24"/>
      <c r="I34" s="24"/>
    </row>
    <row r="35" spans="1:9" ht="36">
      <c r="A35" s="19"/>
      <c r="B35" s="21" t="s">
        <v>226</v>
      </c>
      <c r="C35" s="22" t="s">
        <v>227</v>
      </c>
      <c r="D35" s="11">
        <v>8490.4</v>
      </c>
      <c r="E35" s="26">
        <v>8490.4</v>
      </c>
      <c r="F35" s="26">
        <v>8115.2</v>
      </c>
      <c r="G35" s="23">
        <f t="shared" si="0"/>
        <v>95.580891359653265</v>
      </c>
      <c r="H35" s="24"/>
      <c r="I35" s="24"/>
    </row>
    <row r="36" spans="1:9">
      <c r="A36" s="19" t="s">
        <v>228</v>
      </c>
      <c r="B36" s="21" t="s">
        <v>229</v>
      </c>
      <c r="C36" s="22" t="s">
        <v>230</v>
      </c>
      <c r="D36" s="23">
        <f>D37+D38+D39+D40+D41</f>
        <v>1040267.4000000001</v>
      </c>
      <c r="E36" s="23">
        <f>E37+E38+E39+E40+E41</f>
        <v>1040267.4000000001</v>
      </c>
      <c r="F36" s="23">
        <f>F37+F38+F39+F40+F41</f>
        <v>1033950.2000000001</v>
      </c>
      <c r="G36" s="23">
        <f t="shared" si="0"/>
        <v>99.392733060749563</v>
      </c>
      <c r="H36" s="24"/>
      <c r="I36" s="24"/>
    </row>
    <row r="37" spans="1:9">
      <c r="A37" s="19"/>
      <c r="B37" s="21" t="s">
        <v>231</v>
      </c>
      <c r="C37" s="22" t="s">
        <v>232</v>
      </c>
      <c r="D37" s="11">
        <v>336707.4</v>
      </c>
      <c r="E37" s="26">
        <v>336707.4</v>
      </c>
      <c r="F37" s="26">
        <v>334841.5</v>
      </c>
      <c r="G37" s="23">
        <f t="shared" si="0"/>
        <v>99.445839325182632</v>
      </c>
      <c r="H37" s="24"/>
      <c r="I37" s="24"/>
    </row>
    <row r="38" spans="1:9">
      <c r="A38" s="19"/>
      <c r="B38" s="21" t="s">
        <v>233</v>
      </c>
      <c r="C38" s="22" t="s">
        <v>234</v>
      </c>
      <c r="D38" s="11">
        <v>532091.30000000005</v>
      </c>
      <c r="E38" s="26">
        <v>532091.30000000005</v>
      </c>
      <c r="F38" s="26">
        <v>529536.30000000005</v>
      </c>
      <c r="G38" s="23">
        <f t="shared" si="0"/>
        <v>99.519819249064966</v>
      </c>
      <c r="H38" s="24"/>
      <c r="I38" s="24"/>
    </row>
    <row r="39" spans="1:9">
      <c r="A39" s="19"/>
      <c r="B39" s="21" t="s">
        <v>235</v>
      </c>
      <c r="C39" s="22" t="s">
        <v>236</v>
      </c>
      <c r="D39" s="11">
        <v>112755</v>
      </c>
      <c r="E39" s="26">
        <v>112755</v>
      </c>
      <c r="F39" s="26">
        <v>111709.9</v>
      </c>
      <c r="G39" s="23">
        <f t="shared" si="0"/>
        <v>99.073123143097874</v>
      </c>
      <c r="H39" s="24"/>
      <c r="I39" s="24"/>
    </row>
    <row r="40" spans="1:9">
      <c r="A40" s="19"/>
      <c r="B40" s="21" t="s">
        <v>237</v>
      </c>
      <c r="C40" s="22" t="s">
        <v>238</v>
      </c>
      <c r="D40" s="11">
        <v>7338.3</v>
      </c>
      <c r="E40" s="26">
        <v>7338.3</v>
      </c>
      <c r="F40" s="26">
        <v>6729.8</v>
      </c>
      <c r="G40" s="23">
        <f t="shared" si="0"/>
        <v>91.707888748075163</v>
      </c>
      <c r="H40" s="24"/>
      <c r="I40" s="24"/>
    </row>
    <row r="41" spans="1:9">
      <c r="A41" s="19"/>
      <c r="B41" s="21" t="s">
        <v>239</v>
      </c>
      <c r="C41" s="22" t="s">
        <v>240</v>
      </c>
      <c r="D41" s="11">
        <v>51375.4</v>
      </c>
      <c r="E41" s="26">
        <v>51375.4</v>
      </c>
      <c r="F41" s="26">
        <v>51132.7</v>
      </c>
      <c r="G41" s="23">
        <f t="shared" si="0"/>
        <v>99.527594918969001</v>
      </c>
      <c r="H41" s="24"/>
      <c r="I41" s="24"/>
    </row>
    <row r="42" spans="1:9">
      <c r="A42" s="19" t="s">
        <v>241</v>
      </c>
      <c r="B42" s="21" t="s">
        <v>242</v>
      </c>
      <c r="C42" s="22" t="s">
        <v>243</v>
      </c>
      <c r="D42" s="23">
        <f>D43+D44</f>
        <v>23872.1</v>
      </c>
      <c r="E42" s="23">
        <f>E43+E44</f>
        <v>23872.1</v>
      </c>
      <c r="F42" s="23">
        <f>F43+F44</f>
        <v>23785.9</v>
      </c>
      <c r="G42" s="23">
        <f t="shared" si="0"/>
        <v>99.638909019315435</v>
      </c>
      <c r="H42" s="24"/>
      <c r="I42" s="24"/>
    </row>
    <row r="43" spans="1:9">
      <c r="A43" s="19"/>
      <c r="B43" s="21" t="s">
        <v>244</v>
      </c>
      <c r="C43" s="22" t="s">
        <v>245</v>
      </c>
      <c r="D43" s="11">
        <v>8493.2999999999993</v>
      </c>
      <c r="E43" s="26">
        <v>8493.2999999999993</v>
      </c>
      <c r="F43" s="26">
        <v>8440.1</v>
      </c>
      <c r="G43" s="23">
        <f t="shared" si="0"/>
        <v>99.373623915321502</v>
      </c>
      <c r="H43" s="24"/>
      <c r="I43" s="24"/>
    </row>
    <row r="44" spans="1:9" ht="36">
      <c r="A44" s="19"/>
      <c r="B44" s="21" t="s">
        <v>246</v>
      </c>
      <c r="C44" s="22" t="s">
        <v>247</v>
      </c>
      <c r="D44" s="11">
        <v>15378.8</v>
      </c>
      <c r="E44" s="26">
        <v>15378.8</v>
      </c>
      <c r="F44" s="26">
        <v>15345.8</v>
      </c>
      <c r="G44" s="23">
        <f t="shared" si="0"/>
        <v>99.785418888339791</v>
      </c>
      <c r="H44" s="24"/>
      <c r="I44" s="24"/>
    </row>
    <row r="45" spans="1:9">
      <c r="A45" s="19" t="s">
        <v>248</v>
      </c>
      <c r="B45" s="21">
        <v>1000</v>
      </c>
      <c r="C45" s="22" t="s">
        <v>249</v>
      </c>
      <c r="D45" s="23">
        <f>D46+D47+D48+D49</f>
        <v>257013.49999999997</v>
      </c>
      <c r="E45" s="23">
        <f>E46+E47+E48+E49</f>
        <v>257013.49999999997</v>
      </c>
      <c r="F45" s="23">
        <f>F46+F47+F48+F49</f>
        <v>249850.1</v>
      </c>
      <c r="G45" s="23">
        <f t="shared" si="0"/>
        <v>97.212831232600635</v>
      </c>
      <c r="H45" s="24"/>
      <c r="I45" s="24"/>
    </row>
    <row r="46" spans="1:9">
      <c r="A46" s="19"/>
      <c r="B46" s="21">
        <v>1001</v>
      </c>
      <c r="C46" s="22" t="s">
        <v>250</v>
      </c>
      <c r="D46" s="11">
        <v>3826</v>
      </c>
      <c r="E46" s="26">
        <v>3826</v>
      </c>
      <c r="F46" s="26">
        <v>3791.5</v>
      </c>
      <c r="G46" s="23">
        <f t="shared" si="0"/>
        <v>99.098274960794569</v>
      </c>
      <c r="H46" s="24"/>
      <c r="I46" s="24"/>
    </row>
    <row r="47" spans="1:9">
      <c r="A47" s="19"/>
      <c r="B47" s="21">
        <v>1003</v>
      </c>
      <c r="C47" s="22" t="s">
        <v>251</v>
      </c>
      <c r="D47" s="11">
        <v>1451.4</v>
      </c>
      <c r="E47" s="26">
        <v>1451.4</v>
      </c>
      <c r="F47" s="26">
        <v>1451.4</v>
      </c>
      <c r="G47" s="23">
        <f t="shared" si="0"/>
        <v>100</v>
      </c>
      <c r="H47" s="24"/>
      <c r="I47" s="24"/>
    </row>
    <row r="48" spans="1:9">
      <c r="A48" s="19"/>
      <c r="B48" s="21">
        <v>1004</v>
      </c>
      <c r="C48" s="22" t="s">
        <v>252</v>
      </c>
      <c r="D48" s="11">
        <v>250776.3</v>
      </c>
      <c r="E48" s="26">
        <v>250776.3</v>
      </c>
      <c r="F48" s="26">
        <v>243658</v>
      </c>
      <c r="G48" s="23">
        <f t="shared" si="0"/>
        <v>97.161494128432395</v>
      </c>
      <c r="H48" s="24"/>
      <c r="I48" s="24"/>
    </row>
    <row r="49" spans="1:9">
      <c r="A49" s="19"/>
      <c r="B49" s="21" t="s">
        <v>253</v>
      </c>
      <c r="C49" s="22" t="s">
        <v>254</v>
      </c>
      <c r="D49" s="11">
        <v>959.8</v>
      </c>
      <c r="E49" s="26">
        <v>959.8</v>
      </c>
      <c r="F49" s="26">
        <v>949.2</v>
      </c>
      <c r="G49" s="23">
        <f t="shared" si="0"/>
        <v>98.895603250677226</v>
      </c>
      <c r="H49" s="24"/>
      <c r="I49" s="24"/>
    </row>
    <row r="50" spans="1:9">
      <c r="A50" s="19" t="s">
        <v>255</v>
      </c>
      <c r="B50" s="21">
        <v>1100</v>
      </c>
      <c r="C50" s="22" t="s">
        <v>256</v>
      </c>
      <c r="D50" s="23">
        <f>D51+D52</f>
        <v>58229.2</v>
      </c>
      <c r="E50" s="23">
        <f>E51+E52</f>
        <v>58229.2</v>
      </c>
      <c r="F50" s="23">
        <f>F51+F52</f>
        <v>54740.6</v>
      </c>
      <c r="G50" s="23">
        <f t="shared" si="0"/>
        <v>94.008847794577292</v>
      </c>
      <c r="H50" s="24"/>
      <c r="I50" s="24"/>
    </row>
    <row r="51" spans="1:9">
      <c r="A51" s="19"/>
      <c r="B51" s="21">
        <v>1101</v>
      </c>
      <c r="C51" s="22" t="s">
        <v>257</v>
      </c>
      <c r="D51" s="11">
        <v>56591.5</v>
      </c>
      <c r="E51" s="26">
        <v>56591.5</v>
      </c>
      <c r="F51" s="26">
        <v>53175.199999999997</v>
      </c>
      <c r="G51" s="23">
        <f t="shared" si="0"/>
        <v>93.963227693204814</v>
      </c>
      <c r="H51" s="24"/>
      <c r="I51" s="24"/>
    </row>
    <row r="52" spans="1:9" ht="36">
      <c r="A52" s="19"/>
      <c r="B52" s="21">
        <v>1105</v>
      </c>
      <c r="C52" s="22" t="s">
        <v>258</v>
      </c>
      <c r="D52" s="11">
        <v>1637.7</v>
      </c>
      <c r="E52" s="26">
        <v>1637.7</v>
      </c>
      <c r="F52" s="26">
        <v>1565.4</v>
      </c>
      <c r="G52" s="23">
        <f t="shared" si="0"/>
        <v>95.585272027843928</v>
      </c>
      <c r="H52" s="24"/>
      <c r="I52" s="24"/>
    </row>
    <row r="53" spans="1:9">
      <c r="A53" s="19" t="s">
        <v>259</v>
      </c>
      <c r="B53" s="21">
        <v>1200</v>
      </c>
      <c r="C53" s="22" t="s">
        <v>260</v>
      </c>
      <c r="D53" s="23">
        <f>D54</f>
        <v>1584.1</v>
      </c>
      <c r="E53" s="23">
        <f>E54</f>
        <v>1584.1</v>
      </c>
      <c r="F53" s="23">
        <f>F54</f>
        <v>1462.9</v>
      </c>
      <c r="G53" s="23">
        <f t="shared" si="0"/>
        <v>92.348967868190144</v>
      </c>
      <c r="H53" s="24"/>
      <c r="I53" s="24"/>
    </row>
    <row r="54" spans="1:9">
      <c r="A54" s="19"/>
      <c r="B54" s="21">
        <v>1202</v>
      </c>
      <c r="C54" s="22" t="s">
        <v>261</v>
      </c>
      <c r="D54" s="11">
        <v>1584.1</v>
      </c>
      <c r="E54" s="26">
        <v>1584.1</v>
      </c>
      <c r="F54" s="26">
        <v>1462.9</v>
      </c>
      <c r="G54" s="23">
        <f t="shared" si="0"/>
        <v>92.348967868190144</v>
      </c>
      <c r="H54" s="24"/>
      <c r="I54" s="24"/>
    </row>
    <row r="55" spans="1:9" ht="36">
      <c r="A55" s="19" t="s">
        <v>262</v>
      </c>
      <c r="B55" s="21" t="s">
        <v>263</v>
      </c>
      <c r="C55" s="22" t="s">
        <v>264</v>
      </c>
      <c r="D55" s="11">
        <f>D56</f>
        <v>87</v>
      </c>
      <c r="E55" s="11">
        <f>E56</f>
        <v>87</v>
      </c>
      <c r="F55" s="11">
        <f>F56</f>
        <v>2.8</v>
      </c>
      <c r="G55" s="23">
        <f t="shared" si="0"/>
        <v>3.2183908045977012</v>
      </c>
      <c r="H55" s="24"/>
      <c r="I55" s="24"/>
    </row>
    <row r="56" spans="1:9" ht="36">
      <c r="A56" s="19"/>
      <c r="B56" s="21" t="s">
        <v>265</v>
      </c>
      <c r="C56" s="22" t="s">
        <v>266</v>
      </c>
      <c r="D56" s="11">
        <v>87</v>
      </c>
      <c r="E56" s="26">
        <v>87</v>
      </c>
      <c r="F56" s="26">
        <v>2.8</v>
      </c>
      <c r="G56" s="23">
        <f t="shared" si="0"/>
        <v>3.2183908045977012</v>
      </c>
      <c r="H56" s="24"/>
      <c r="I56" s="24"/>
    </row>
    <row r="57" spans="1:9" ht="54">
      <c r="A57" s="19" t="s">
        <v>267</v>
      </c>
      <c r="B57" s="21">
        <v>1400</v>
      </c>
      <c r="C57" s="22" t="s">
        <v>268</v>
      </c>
      <c r="D57" s="23">
        <f>D58+D59</f>
        <v>10048.6</v>
      </c>
      <c r="E57" s="23">
        <f>E58+E59</f>
        <v>10048.6</v>
      </c>
      <c r="F57" s="23">
        <f>F58+F59</f>
        <v>10048.6</v>
      </c>
      <c r="G57" s="23">
        <f t="shared" si="0"/>
        <v>100</v>
      </c>
      <c r="H57" s="24"/>
      <c r="I57" s="24"/>
    </row>
    <row r="58" spans="1:9" ht="54">
      <c r="A58" s="20"/>
      <c r="B58" s="21">
        <v>1401</v>
      </c>
      <c r="C58" s="22" t="s">
        <v>269</v>
      </c>
      <c r="D58" s="11">
        <v>2051.3000000000002</v>
      </c>
      <c r="E58" s="26">
        <v>2051.3000000000002</v>
      </c>
      <c r="F58" s="26">
        <v>2051.3000000000002</v>
      </c>
      <c r="G58" s="23">
        <f t="shared" si="0"/>
        <v>100</v>
      </c>
      <c r="H58" s="24"/>
      <c r="I58" s="24"/>
    </row>
    <row r="59" spans="1:9" ht="36">
      <c r="A59" s="20"/>
      <c r="B59" s="21" t="s">
        <v>270</v>
      </c>
      <c r="C59" s="27" t="s">
        <v>271</v>
      </c>
      <c r="D59" s="11">
        <v>7997.3</v>
      </c>
      <c r="E59" s="26">
        <v>7997.3</v>
      </c>
      <c r="F59" s="26">
        <v>7997.3</v>
      </c>
      <c r="G59" s="23">
        <f t="shared" si="0"/>
        <v>100</v>
      </c>
      <c r="H59" s="24"/>
      <c r="I59" s="24"/>
    </row>
    <row r="60" spans="1:9">
      <c r="A60" s="4"/>
      <c r="B60" s="28"/>
      <c r="C60" s="29"/>
      <c r="D60" s="30"/>
      <c r="E60" s="30"/>
      <c r="F60" s="30"/>
      <c r="G60" s="31"/>
      <c r="H60" s="24"/>
      <c r="I60" s="24"/>
    </row>
    <row r="61" spans="1:9">
      <c r="A61" s="4"/>
      <c r="B61" s="28"/>
      <c r="C61" s="29"/>
      <c r="D61" s="30"/>
      <c r="E61" s="30"/>
      <c r="F61" s="30"/>
      <c r="G61" s="31"/>
      <c r="H61" s="24"/>
      <c r="I61" s="24"/>
    </row>
    <row r="62" spans="1:9">
      <c r="A62" s="4"/>
      <c r="B62" s="28"/>
      <c r="C62" s="29"/>
      <c r="D62" s="30"/>
      <c r="E62" s="30"/>
      <c r="F62" s="30"/>
      <c r="G62" s="31"/>
      <c r="H62" s="24"/>
      <c r="I62" s="24"/>
    </row>
    <row r="63" spans="1:9" ht="54" customHeight="1">
      <c r="A63" s="65" t="s">
        <v>167</v>
      </c>
      <c r="B63" s="65"/>
      <c r="C63" s="65"/>
      <c r="D63" s="14"/>
      <c r="E63" s="1"/>
      <c r="F63" s="1"/>
      <c r="G63" s="1" t="s">
        <v>168</v>
      </c>
    </row>
  </sheetData>
  <mergeCells count="7">
    <mergeCell ref="A63:C63"/>
    <mergeCell ref="F10:G10"/>
    <mergeCell ref="E1:G1"/>
    <mergeCell ref="E2:G2"/>
    <mergeCell ref="E3:G3"/>
    <mergeCell ref="E4:G4"/>
    <mergeCell ref="A8:G8"/>
  </mergeCells>
  <pageMargins left="0.78740157480314965" right="0.78740157480314965" top="1.1811023622047245" bottom="0.39370078740157483" header="0.31496062992125984" footer="0.31496062992125984"/>
  <pageSetup paperSize="9" scale="9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780"/>
  <sheetViews>
    <sheetView topLeftCell="A547" zoomScale="90" zoomScaleNormal="90" workbookViewId="0">
      <selection activeCell="B447" sqref="B447"/>
    </sheetView>
  </sheetViews>
  <sheetFormatPr defaultColWidth="8.6640625" defaultRowHeight="18"/>
  <cols>
    <col min="1" max="1" width="56" style="32" customWidth="1"/>
    <col min="2" max="2" width="28.6640625" style="33" customWidth="1"/>
    <col min="3" max="3" width="26.44140625" style="1" customWidth="1"/>
    <col min="4" max="4" width="14.109375" style="1" customWidth="1"/>
    <col min="5" max="5" width="14" style="1" customWidth="1"/>
    <col min="6" max="6" width="13.6640625" style="1" customWidth="1"/>
    <col min="7" max="7" width="8.6640625" style="1" customWidth="1"/>
    <col min="8" max="8" width="9.44140625" style="1" customWidth="1"/>
    <col min="9" max="9" width="8.6640625" style="1" customWidth="1"/>
    <col min="10" max="10" width="13.5546875" style="1" customWidth="1"/>
    <col min="11" max="11" width="8.6640625" style="1" customWidth="1"/>
    <col min="12" max="16384" width="8.6640625" style="1"/>
  </cols>
  <sheetData>
    <row r="1" spans="1:10">
      <c r="A1" s="34"/>
      <c r="B1" s="35"/>
      <c r="C1" s="4"/>
      <c r="D1" s="59" t="s">
        <v>272</v>
      </c>
      <c r="E1" s="59"/>
      <c r="F1" s="59"/>
      <c r="G1" s="15"/>
      <c r="H1" s="15"/>
      <c r="I1" s="15"/>
    </row>
    <row r="2" spans="1:10" ht="55.2" customHeight="1">
      <c r="A2" s="34"/>
      <c r="B2" s="35"/>
      <c r="C2" s="4"/>
      <c r="D2" s="59" t="s">
        <v>273</v>
      </c>
      <c r="E2" s="59"/>
      <c r="F2" s="59"/>
      <c r="G2" s="15"/>
      <c r="H2" s="15"/>
      <c r="I2" s="15"/>
    </row>
    <row r="3" spans="1:10" ht="23.4" customHeight="1">
      <c r="A3" s="34"/>
      <c r="B3" s="35"/>
      <c r="C3" s="4"/>
      <c r="D3" s="59" t="s">
        <v>274</v>
      </c>
      <c r="E3" s="59"/>
      <c r="F3" s="59"/>
      <c r="G3" s="15"/>
      <c r="H3" s="15"/>
      <c r="I3" s="15"/>
    </row>
    <row r="4" spans="1:10" ht="58.95" customHeight="1">
      <c r="A4" s="34"/>
      <c r="B4" s="35"/>
      <c r="C4" s="36"/>
      <c r="D4" s="59" t="s">
        <v>3</v>
      </c>
      <c r="E4" s="59"/>
      <c r="F4" s="59"/>
      <c r="G4" s="15"/>
      <c r="H4" s="15"/>
      <c r="I4" s="15"/>
    </row>
    <row r="5" spans="1:10" ht="16.8" customHeight="1">
      <c r="A5" s="34"/>
      <c r="B5" s="35"/>
      <c r="C5" s="15"/>
      <c r="D5" s="15"/>
      <c r="E5" s="15"/>
      <c r="F5" s="15"/>
      <c r="G5" s="15"/>
      <c r="H5" s="15"/>
      <c r="I5" s="15"/>
    </row>
    <row r="6" spans="1:10" ht="20.399999999999999" customHeight="1">
      <c r="A6" s="34"/>
      <c r="B6" s="35"/>
      <c r="C6" s="15"/>
      <c r="D6" s="15"/>
      <c r="E6" s="15"/>
      <c r="F6" s="15"/>
      <c r="G6" s="15"/>
      <c r="H6" s="15"/>
      <c r="I6" s="15"/>
    </row>
    <row r="7" spans="1:10" ht="21" customHeight="1">
      <c r="A7" s="34"/>
      <c r="B7" s="35"/>
      <c r="C7" s="15"/>
      <c r="D7" s="15"/>
      <c r="E7" s="15"/>
      <c r="F7" s="15"/>
      <c r="G7" s="15"/>
      <c r="H7" s="15"/>
      <c r="I7" s="15"/>
    </row>
    <row r="8" spans="1:10">
      <c r="A8" s="69" t="s">
        <v>275</v>
      </c>
      <c r="B8" s="69"/>
      <c r="C8" s="69"/>
      <c r="D8" s="69"/>
      <c r="E8" s="69"/>
      <c r="F8" s="69"/>
      <c r="G8" s="15"/>
      <c r="H8" s="15"/>
      <c r="I8" s="15"/>
    </row>
    <row r="9" spans="1:10" ht="10.95" customHeight="1">
      <c r="A9" s="37"/>
      <c r="B9" s="35"/>
      <c r="C9" s="15"/>
      <c r="D9" s="15"/>
      <c r="E9" s="15"/>
      <c r="F9" s="15"/>
      <c r="G9" s="15"/>
      <c r="H9" s="15"/>
      <c r="I9" s="15"/>
    </row>
    <row r="10" spans="1:10">
      <c r="A10" s="38"/>
      <c r="B10" s="39"/>
      <c r="C10" s="6"/>
      <c r="D10" s="6"/>
      <c r="E10" s="68" t="s">
        <v>5</v>
      </c>
      <c r="F10" s="68"/>
      <c r="G10" s="15"/>
      <c r="H10" s="15"/>
      <c r="I10" s="15"/>
    </row>
    <row r="11" spans="1:10" ht="180.6" customHeight="1">
      <c r="A11" s="7" t="s">
        <v>6</v>
      </c>
      <c r="B11" s="40" t="s">
        <v>276</v>
      </c>
      <c r="C11" s="41" t="s">
        <v>176</v>
      </c>
      <c r="D11" s="19" t="s">
        <v>177</v>
      </c>
      <c r="E11" s="19" t="s">
        <v>8</v>
      </c>
      <c r="F11" s="19" t="s">
        <v>178</v>
      </c>
      <c r="H11" s="42"/>
      <c r="I11" s="24"/>
      <c r="J11" s="24"/>
    </row>
    <row r="12" spans="1:10">
      <c r="A12" s="10" t="s">
        <v>11</v>
      </c>
      <c r="B12" s="40" t="s">
        <v>12</v>
      </c>
      <c r="C12" s="7">
        <v>3</v>
      </c>
      <c r="D12" s="7" t="s">
        <v>277</v>
      </c>
      <c r="E12" s="7" t="s">
        <v>278</v>
      </c>
      <c r="F12" s="7" t="s">
        <v>279</v>
      </c>
    </row>
    <row r="13" spans="1:10">
      <c r="A13" s="8" t="s">
        <v>280</v>
      </c>
      <c r="B13" s="12" t="s">
        <v>15</v>
      </c>
      <c r="C13" s="11">
        <f>C15+C356+C392+C410+C446+C628+C701+C737</f>
        <v>1568516.1</v>
      </c>
      <c r="D13" s="11">
        <f>D15+D356+D392+D410+D446+D628+D701+D737</f>
        <v>1568516.0680300002</v>
      </c>
      <c r="E13" s="11">
        <f>E15+E356+E392+E410+E446+E628+E701+E737</f>
        <v>1544812.7588200001</v>
      </c>
      <c r="F13" s="11">
        <f>E13*100/C13</f>
        <v>98.488804725689448</v>
      </c>
      <c r="I13" s="24"/>
      <c r="J13" s="24"/>
    </row>
    <row r="14" spans="1:10">
      <c r="A14" s="8" t="s">
        <v>16</v>
      </c>
      <c r="B14" s="12"/>
      <c r="C14" s="11"/>
      <c r="D14" s="11"/>
      <c r="E14" s="11"/>
      <c r="F14" s="11"/>
      <c r="I14" s="24"/>
      <c r="J14" s="24"/>
    </row>
    <row r="15" spans="1:10" ht="33.6" customHeight="1">
      <c r="A15" s="8" t="s">
        <v>281</v>
      </c>
      <c r="B15" s="43" t="s">
        <v>282</v>
      </c>
      <c r="C15" s="11">
        <f>C16+C129+C135+C164+C241+C278+C287+C337+C344+C350</f>
        <v>229638.80000000005</v>
      </c>
      <c r="D15" s="11">
        <f>D16+D129+D135+D164+D241+D278+D287+D337+D344+D350</f>
        <v>229638.75142999997</v>
      </c>
      <c r="E15" s="11">
        <f>E16+E129+E135+E164+E241+E278+E287+E337+E344+E350</f>
        <v>222831.78697000004</v>
      </c>
      <c r="F15" s="11">
        <f t="shared" ref="F15:F47" si="0">E15*100/C15</f>
        <v>97.035773993767606</v>
      </c>
      <c r="I15" s="24"/>
      <c r="J15" s="24"/>
    </row>
    <row r="16" spans="1:10">
      <c r="A16" s="8" t="s">
        <v>283</v>
      </c>
      <c r="B16" s="12" t="s">
        <v>284</v>
      </c>
      <c r="C16" s="11">
        <f>C17+C22+C48+C53+C58+C63</f>
        <v>97771.5</v>
      </c>
      <c r="D16" s="11">
        <f>D17+D22+D48+D53+D58+D63</f>
        <v>97771.452469999989</v>
      </c>
      <c r="E16" s="11">
        <f>E17+E22+E48+E53+E58+E63</f>
        <v>93467.932520000002</v>
      </c>
      <c r="F16" s="11">
        <f t="shared" si="0"/>
        <v>95.59834156170254</v>
      </c>
      <c r="I16" s="24"/>
      <c r="J16" s="24"/>
    </row>
    <row r="17" spans="1:10" ht="49.2" customHeight="1">
      <c r="A17" s="8" t="s">
        <v>185</v>
      </c>
      <c r="B17" s="12" t="s">
        <v>285</v>
      </c>
      <c r="C17" s="11">
        <f t="shared" ref="C17:E20" si="1">C18</f>
        <v>1569.2</v>
      </c>
      <c r="D17" s="11">
        <f t="shared" si="1"/>
        <v>1569.2</v>
      </c>
      <c r="E17" s="11">
        <f t="shared" si="1"/>
        <v>1565.02449</v>
      </c>
      <c r="F17" s="11">
        <f t="shared" si="0"/>
        <v>99.733908360948249</v>
      </c>
      <c r="I17" s="24"/>
      <c r="J17" s="24"/>
    </row>
    <row r="18" spans="1:10" ht="52.2" customHeight="1">
      <c r="A18" s="8" t="s">
        <v>286</v>
      </c>
      <c r="B18" s="12" t="s">
        <v>287</v>
      </c>
      <c r="C18" s="11">
        <f t="shared" si="1"/>
        <v>1569.2</v>
      </c>
      <c r="D18" s="11">
        <f t="shared" si="1"/>
        <v>1569.2</v>
      </c>
      <c r="E18" s="11">
        <f t="shared" si="1"/>
        <v>1565.02449</v>
      </c>
      <c r="F18" s="11">
        <f t="shared" si="0"/>
        <v>99.733908360948249</v>
      </c>
      <c r="I18" s="24"/>
      <c r="J18" s="24"/>
    </row>
    <row r="19" spans="1:10" ht="32.4" customHeight="1">
      <c r="A19" s="8" t="s">
        <v>288</v>
      </c>
      <c r="B19" s="12" t="s">
        <v>289</v>
      </c>
      <c r="C19" s="11">
        <f t="shared" si="1"/>
        <v>1569.2</v>
      </c>
      <c r="D19" s="11">
        <f t="shared" si="1"/>
        <v>1569.2</v>
      </c>
      <c r="E19" s="11">
        <f t="shared" si="1"/>
        <v>1565.02449</v>
      </c>
      <c r="F19" s="11">
        <f t="shared" si="0"/>
        <v>99.733908360948249</v>
      </c>
      <c r="I19" s="24"/>
      <c r="J19" s="24"/>
    </row>
    <row r="20" spans="1:10" ht="32.4" customHeight="1">
      <c r="A20" s="8" t="s">
        <v>290</v>
      </c>
      <c r="B20" s="12" t="s">
        <v>291</v>
      </c>
      <c r="C20" s="11">
        <f t="shared" si="1"/>
        <v>1569.2</v>
      </c>
      <c r="D20" s="11">
        <f t="shared" si="1"/>
        <v>1569.2</v>
      </c>
      <c r="E20" s="11">
        <f t="shared" si="1"/>
        <v>1565.02449</v>
      </c>
      <c r="F20" s="11">
        <f t="shared" si="0"/>
        <v>99.733908360948249</v>
      </c>
      <c r="I20" s="24"/>
      <c r="J20" s="24"/>
    </row>
    <row r="21" spans="1:10" ht="86.4" customHeight="1">
      <c r="A21" s="8" t="s">
        <v>292</v>
      </c>
      <c r="B21" s="12" t="s">
        <v>293</v>
      </c>
      <c r="C21" s="11">
        <v>1569.2</v>
      </c>
      <c r="D21" s="11">
        <v>1569.2</v>
      </c>
      <c r="E21" s="11">
        <v>1565.02449</v>
      </c>
      <c r="F21" s="11">
        <f t="shared" si="0"/>
        <v>99.733908360948249</v>
      </c>
      <c r="I21" s="24"/>
      <c r="J21" s="24"/>
    </row>
    <row r="22" spans="1:10" ht="69" customHeight="1">
      <c r="A22" s="8" t="s">
        <v>294</v>
      </c>
      <c r="B22" s="12" t="s">
        <v>295</v>
      </c>
      <c r="C22" s="11">
        <f>C23</f>
        <v>46391.399999999994</v>
      </c>
      <c r="D22" s="11">
        <f>D23</f>
        <v>46391.353799999997</v>
      </c>
      <c r="E22" s="11">
        <f>E23</f>
        <v>45307.592830000009</v>
      </c>
      <c r="F22" s="11">
        <f t="shared" si="0"/>
        <v>97.663775678250744</v>
      </c>
      <c r="I22" s="24"/>
      <c r="J22" s="24"/>
    </row>
    <row r="23" spans="1:10" ht="33" customHeight="1">
      <c r="A23" s="8" t="s">
        <v>296</v>
      </c>
      <c r="B23" s="12" t="s">
        <v>297</v>
      </c>
      <c r="C23" s="11">
        <f>C24+C41</f>
        <v>46391.399999999994</v>
      </c>
      <c r="D23" s="11">
        <f>D24+D41</f>
        <v>46391.353799999997</v>
      </c>
      <c r="E23" s="11">
        <f>E24+E41</f>
        <v>45307.592830000009</v>
      </c>
      <c r="F23" s="11">
        <f t="shared" si="0"/>
        <v>97.663775678250744</v>
      </c>
      <c r="I23" s="24"/>
      <c r="J23" s="24"/>
    </row>
    <row r="24" spans="1:10" ht="33" customHeight="1">
      <c r="A24" s="8" t="s">
        <v>298</v>
      </c>
      <c r="B24" s="12" t="s">
        <v>299</v>
      </c>
      <c r="C24" s="11">
        <f>C25+C29+C32+C35+C38</f>
        <v>42292.799999999996</v>
      </c>
      <c r="D24" s="11">
        <f>D25+D29+D32+D35+D38</f>
        <v>42292.753799999999</v>
      </c>
      <c r="E24" s="11">
        <f>E25+E29+E32+E35+E38</f>
        <v>41363.958240000007</v>
      </c>
      <c r="F24" s="11">
        <f t="shared" si="0"/>
        <v>97.803782771535609</v>
      </c>
      <c r="I24" s="24"/>
      <c r="J24" s="24"/>
    </row>
    <row r="25" spans="1:10" ht="31.8" customHeight="1">
      <c r="A25" s="8" t="s">
        <v>290</v>
      </c>
      <c r="B25" s="12" t="s">
        <v>300</v>
      </c>
      <c r="C25" s="11">
        <f>C26+C27+C28</f>
        <v>34730.5</v>
      </c>
      <c r="D25" s="11">
        <f>D26+D27+D28</f>
        <v>34730.453800000003</v>
      </c>
      <c r="E25" s="11">
        <f>E26+E27+E28</f>
        <v>34260.600060000004</v>
      </c>
      <c r="F25" s="11">
        <f t="shared" si="0"/>
        <v>98.647010725443067</v>
      </c>
      <c r="I25" s="24"/>
      <c r="J25" s="24"/>
    </row>
    <row r="26" spans="1:10" ht="86.4" customHeight="1">
      <c r="A26" s="8" t="s">
        <v>292</v>
      </c>
      <c r="B26" s="12" t="s">
        <v>301</v>
      </c>
      <c r="C26" s="11">
        <v>34370.1</v>
      </c>
      <c r="D26" s="11">
        <v>34370.111799999999</v>
      </c>
      <c r="E26" s="11">
        <v>33940.769800000002</v>
      </c>
      <c r="F26" s="11">
        <f t="shared" si="0"/>
        <v>98.750861359146469</v>
      </c>
      <c r="I26" s="24"/>
      <c r="J26" s="24"/>
    </row>
    <row r="27" spans="1:10" ht="33" customHeight="1">
      <c r="A27" s="8" t="s">
        <v>302</v>
      </c>
      <c r="B27" s="12" t="s">
        <v>303</v>
      </c>
      <c r="C27" s="11">
        <v>266.10000000000002</v>
      </c>
      <c r="D27" s="11">
        <v>266.05</v>
      </c>
      <c r="E27" s="11">
        <v>226.49243999999999</v>
      </c>
      <c r="F27" s="11">
        <f t="shared" si="0"/>
        <v>85.115535512965039</v>
      </c>
      <c r="I27" s="24"/>
      <c r="J27" s="24"/>
    </row>
    <row r="28" spans="1:10">
      <c r="A28" s="8" t="s">
        <v>304</v>
      </c>
      <c r="B28" s="12" t="s">
        <v>305</v>
      </c>
      <c r="C28" s="11">
        <v>94.3</v>
      </c>
      <c r="D28" s="11">
        <v>94.292000000000002</v>
      </c>
      <c r="E28" s="11">
        <v>93.337819999999994</v>
      </c>
      <c r="F28" s="11">
        <f t="shared" si="0"/>
        <v>98.979660657476131</v>
      </c>
      <c r="I28" s="24"/>
      <c r="J28" s="24"/>
    </row>
    <row r="29" spans="1:10" ht="69" customHeight="1">
      <c r="A29" s="8" t="s">
        <v>306</v>
      </c>
      <c r="B29" s="12" t="s">
        <v>307</v>
      </c>
      <c r="C29" s="11">
        <f>C30+C31</f>
        <v>4760.7</v>
      </c>
      <c r="D29" s="11">
        <f>D30+D31</f>
        <v>4760.7</v>
      </c>
      <c r="E29" s="11">
        <f>E30+E31</f>
        <v>4520.4132399999999</v>
      </c>
      <c r="F29" s="11">
        <f t="shared" si="0"/>
        <v>94.952701073371557</v>
      </c>
      <c r="I29" s="24"/>
      <c r="J29" s="24"/>
    </row>
    <row r="30" spans="1:10" ht="86.4" customHeight="1">
      <c r="A30" s="8" t="s">
        <v>292</v>
      </c>
      <c r="B30" s="12" t="s">
        <v>308</v>
      </c>
      <c r="C30" s="11">
        <v>4186.7</v>
      </c>
      <c r="D30" s="11">
        <v>4186.7</v>
      </c>
      <c r="E30" s="11">
        <v>4071.4802399999999</v>
      </c>
      <c r="F30" s="11">
        <f t="shared" si="0"/>
        <v>97.247957579955568</v>
      </c>
      <c r="I30" s="24"/>
      <c r="J30" s="24"/>
    </row>
    <row r="31" spans="1:10" ht="34.200000000000003" customHeight="1">
      <c r="A31" s="8" t="s">
        <v>302</v>
      </c>
      <c r="B31" s="12" t="s">
        <v>309</v>
      </c>
      <c r="C31" s="11">
        <v>574</v>
      </c>
      <c r="D31" s="11">
        <v>574</v>
      </c>
      <c r="E31" s="11">
        <v>448.93299999999999</v>
      </c>
      <c r="F31" s="11">
        <f t="shared" si="0"/>
        <v>78.211324041811849</v>
      </c>
      <c r="I31" s="24"/>
      <c r="J31" s="24"/>
    </row>
    <row r="32" spans="1:10" ht="52.2" customHeight="1">
      <c r="A32" s="8" t="s">
        <v>310</v>
      </c>
      <c r="B32" s="12" t="s">
        <v>311</v>
      </c>
      <c r="C32" s="11">
        <f>C33+C34</f>
        <v>640.79999999999995</v>
      </c>
      <c r="D32" s="11">
        <f>D33+D34</f>
        <v>640.79999999999995</v>
      </c>
      <c r="E32" s="11">
        <f>E33+E34</f>
        <v>531.67953</v>
      </c>
      <c r="F32" s="11">
        <f t="shared" si="0"/>
        <v>82.971212546816488</v>
      </c>
      <c r="I32" s="24"/>
      <c r="J32" s="24"/>
    </row>
    <row r="33" spans="1:10" ht="87.6" customHeight="1">
      <c r="A33" s="8" t="s">
        <v>292</v>
      </c>
      <c r="B33" s="12" t="s">
        <v>312</v>
      </c>
      <c r="C33" s="11">
        <v>558.79999999999995</v>
      </c>
      <c r="D33" s="11">
        <v>558.79999999999995</v>
      </c>
      <c r="E33" s="11">
        <v>522.28540999999996</v>
      </c>
      <c r="F33" s="11">
        <f t="shared" si="0"/>
        <v>93.465535075161057</v>
      </c>
      <c r="I33" s="24"/>
      <c r="J33" s="24"/>
    </row>
    <row r="34" spans="1:10" ht="36">
      <c r="A34" s="8" t="s">
        <v>302</v>
      </c>
      <c r="B34" s="12" t="s">
        <v>313</v>
      </c>
      <c r="C34" s="11">
        <v>82</v>
      </c>
      <c r="D34" s="11">
        <v>82</v>
      </c>
      <c r="E34" s="11">
        <v>9.3941199999999991</v>
      </c>
      <c r="F34" s="11">
        <f t="shared" si="0"/>
        <v>11.456243902439024</v>
      </c>
      <c r="I34" s="24"/>
      <c r="J34" s="24"/>
    </row>
    <row r="35" spans="1:10" ht="51" customHeight="1">
      <c r="A35" s="8" t="s">
        <v>314</v>
      </c>
      <c r="B35" s="12" t="s">
        <v>315</v>
      </c>
      <c r="C35" s="11">
        <f>C36+C37</f>
        <v>1281.5999999999999</v>
      </c>
      <c r="D35" s="11">
        <f>D36+D37</f>
        <v>1281.5999999999999</v>
      </c>
      <c r="E35" s="11">
        <f>E36+E37</f>
        <v>1270.6948600000001</v>
      </c>
      <c r="F35" s="11">
        <f t="shared" si="0"/>
        <v>99.149099563046207</v>
      </c>
      <c r="I35" s="24"/>
      <c r="J35" s="24"/>
    </row>
    <row r="36" spans="1:10" ht="87" customHeight="1">
      <c r="A36" s="8" t="s">
        <v>292</v>
      </c>
      <c r="B36" s="12" t="s">
        <v>316</v>
      </c>
      <c r="C36" s="11">
        <v>1117.5999999999999</v>
      </c>
      <c r="D36" s="11">
        <v>1117.5999999999999</v>
      </c>
      <c r="E36" s="11">
        <v>1106.6948600000001</v>
      </c>
      <c r="F36" s="11">
        <f t="shared" si="0"/>
        <v>99.024235862562648</v>
      </c>
      <c r="I36" s="24"/>
      <c r="J36" s="24"/>
    </row>
    <row r="37" spans="1:10" ht="33.6" customHeight="1">
      <c r="A37" s="8" t="s">
        <v>302</v>
      </c>
      <c r="B37" s="12" t="s">
        <v>317</v>
      </c>
      <c r="C37" s="11">
        <v>164</v>
      </c>
      <c r="D37" s="11">
        <v>164</v>
      </c>
      <c r="E37" s="11">
        <v>164</v>
      </c>
      <c r="F37" s="11">
        <f t="shared" si="0"/>
        <v>100</v>
      </c>
      <c r="I37" s="24"/>
      <c r="J37" s="24"/>
    </row>
    <row r="38" spans="1:10" ht="223.2" customHeight="1">
      <c r="A38" s="8" t="s">
        <v>318</v>
      </c>
      <c r="B38" s="12" t="s">
        <v>319</v>
      </c>
      <c r="C38" s="11">
        <f>C39+C40</f>
        <v>879.2</v>
      </c>
      <c r="D38" s="11">
        <f>D39+D40</f>
        <v>879.2</v>
      </c>
      <c r="E38" s="11">
        <f>E39+E40</f>
        <v>780.57055000000003</v>
      </c>
      <c r="F38" s="11">
        <f t="shared" si="0"/>
        <v>88.781909690627842</v>
      </c>
      <c r="I38" s="24"/>
      <c r="J38" s="24"/>
    </row>
    <row r="39" spans="1:10" ht="85.2" customHeight="1">
      <c r="A39" s="8" t="s">
        <v>292</v>
      </c>
      <c r="B39" s="12" t="s">
        <v>320</v>
      </c>
      <c r="C39" s="11">
        <v>715.2</v>
      </c>
      <c r="D39" s="11">
        <v>715.2</v>
      </c>
      <c r="E39" s="11">
        <v>659.82725000000005</v>
      </c>
      <c r="F39" s="11">
        <f t="shared" si="0"/>
        <v>92.257725111856828</v>
      </c>
      <c r="I39" s="24"/>
      <c r="J39" s="24"/>
    </row>
    <row r="40" spans="1:10" ht="36">
      <c r="A40" s="8" t="s">
        <v>302</v>
      </c>
      <c r="B40" s="12" t="s">
        <v>321</v>
      </c>
      <c r="C40" s="11">
        <v>164</v>
      </c>
      <c r="D40" s="11">
        <v>164</v>
      </c>
      <c r="E40" s="11">
        <v>120.7433</v>
      </c>
      <c r="F40" s="11">
        <f t="shared" si="0"/>
        <v>73.623963414634147</v>
      </c>
      <c r="I40" s="24"/>
      <c r="J40" s="24"/>
    </row>
    <row r="41" spans="1:10">
      <c r="A41" s="8" t="s">
        <v>322</v>
      </c>
      <c r="B41" s="12" t="s">
        <v>323</v>
      </c>
      <c r="C41" s="11">
        <f>C42+C45</f>
        <v>4098.6000000000004</v>
      </c>
      <c r="D41" s="11">
        <f>D42+D45</f>
        <v>4098.6000000000004</v>
      </c>
      <c r="E41" s="11">
        <f>E42+E45</f>
        <v>3943.6345900000001</v>
      </c>
      <c r="F41" s="11">
        <f t="shared" si="0"/>
        <v>96.21906480261552</v>
      </c>
      <c r="I41" s="24"/>
      <c r="J41" s="24"/>
    </row>
    <row r="42" spans="1:10" ht="174" customHeight="1">
      <c r="A42" s="8" t="s">
        <v>324</v>
      </c>
      <c r="B42" s="12" t="s">
        <v>325</v>
      </c>
      <c r="C42" s="11">
        <f>C43+C44</f>
        <v>640.6</v>
      </c>
      <c r="D42" s="11">
        <f>D43+D44</f>
        <v>640.6</v>
      </c>
      <c r="E42" s="11">
        <f>E43+E44</f>
        <v>594.33722</v>
      </c>
      <c r="F42" s="11">
        <f t="shared" si="0"/>
        <v>92.778211052138616</v>
      </c>
      <c r="I42" s="24"/>
      <c r="J42" s="24"/>
    </row>
    <row r="43" spans="1:10" ht="87.6" customHeight="1">
      <c r="A43" s="8" t="s">
        <v>292</v>
      </c>
      <c r="B43" s="12" t="s">
        <v>326</v>
      </c>
      <c r="C43" s="11">
        <v>558.6</v>
      </c>
      <c r="D43" s="11">
        <v>558.6</v>
      </c>
      <c r="E43" s="11">
        <v>556.81021999999996</v>
      </c>
      <c r="F43" s="11">
        <f t="shared" si="0"/>
        <v>99.6795954171142</v>
      </c>
      <c r="I43" s="24"/>
      <c r="J43" s="24"/>
    </row>
    <row r="44" spans="1:10" ht="32.4" customHeight="1">
      <c r="A44" s="8" t="s">
        <v>302</v>
      </c>
      <c r="B44" s="12" t="s">
        <v>327</v>
      </c>
      <c r="C44" s="11">
        <v>82</v>
      </c>
      <c r="D44" s="11">
        <v>82</v>
      </c>
      <c r="E44" s="11">
        <v>37.527000000000001</v>
      </c>
      <c r="F44" s="11">
        <f t="shared" si="0"/>
        <v>45.764634146341464</v>
      </c>
      <c r="I44" s="24"/>
      <c r="J44" s="24"/>
    </row>
    <row r="45" spans="1:10" ht="68.400000000000006" customHeight="1">
      <c r="A45" s="8" t="s">
        <v>328</v>
      </c>
      <c r="B45" s="12" t="s">
        <v>329</v>
      </c>
      <c r="C45" s="11">
        <f>C46+C47</f>
        <v>3458</v>
      </c>
      <c r="D45" s="11">
        <f>D46+D47</f>
        <v>3458</v>
      </c>
      <c r="E45" s="11">
        <f>E46+E47</f>
        <v>3349.2973700000002</v>
      </c>
      <c r="F45" s="11">
        <f t="shared" si="0"/>
        <v>96.856488432620012</v>
      </c>
      <c r="I45" s="24"/>
      <c r="J45" s="24"/>
    </row>
    <row r="46" spans="1:10" ht="87.6" customHeight="1">
      <c r="A46" s="8" t="s">
        <v>292</v>
      </c>
      <c r="B46" s="12" t="s">
        <v>330</v>
      </c>
      <c r="C46" s="11">
        <v>3130</v>
      </c>
      <c r="D46" s="11">
        <v>3130</v>
      </c>
      <c r="E46" s="11">
        <v>3024.09123</v>
      </c>
      <c r="F46" s="11">
        <f t="shared" si="0"/>
        <v>96.616333226837071</v>
      </c>
      <c r="I46" s="24"/>
      <c r="J46" s="24"/>
    </row>
    <row r="47" spans="1:10" ht="33" customHeight="1">
      <c r="A47" s="8" t="s">
        <v>302</v>
      </c>
      <c r="B47" s="12" t="s">
        <v>331</v>
      </c>
      <c r="C47" s="11">
        <v>328</v>
      </c>
      <c r="D47" s="11">
        <v>328</v>
      </c>
      <c r="E47" s="11">
        <v>325.20614</v>
      </c>
      <c r="F47" s="11">
        <f t="shared" si="0"/>
        <v>99.148213414634156</v>
      </c>
      <c r="I47" s="24"/>
      <c r="J47" s="24"/>
    </row>
    <row r="48" spans="1:10">
      <c r="A48" s="8" t="s">
        <v>189</v>
      </c>
      <c r="B48" s="12" t="s">
        <v>332</v>
      </c>
      <c r="C48" s="11">
        <f t="shared" ref="C48:E51" si="2">C49</f>
        <v>12.3</v>
      </c>
      <c r="D48" s="11">
        <f t="shared" si="2"/>
        <v>12.3</v>
      </c>
      <c r="E48" s="11">
        <f t="shared" si="2"/>
        <v>3.34</v>
      </c>
      <c r="F48" s="11">
        <v>26.8</v>
      </c>
      <c r="I48" s="24"/>
      <c r="J48" s="24"/>
    </row>
    <row r="49" spans="1:10" ht="31.8" customHeight="1">
      <c r="A49" s="8" t="s">
        <v>296</v>
      </c>
      <c r="B49" s="12" t="s">
        <v>333</v>
      </c>
      <c r="C49" s="11">
        <f t="shared" si="2"/>
        <v>12.3</v>
      </c>
      <c r="D49" s="11">
        <f t="shared" si="2"/>
        <v>12.3</v>
      </c>
      <c r="E49" s="11">
        <f t="shared" si="2"/>
        <v>3.34</v>
      </c>
      <c r="F49" s="11">
        <v>26.8</v>
      </c>
      <c r="I49" s="24"/>
      <c r="J49" s="24"/>
    </row>
    <row r="50" spans="1:10" ht="32.4" customHeight="1">
      <c r="A50" s="8" t="s">
        <v>334</v>
      </c>
      <c r="B50" s="12" t="s">
        <v>335</v>
      </c>
      <c r="C50" s="11">
        <f t="shared" si="2"/>
        <v>12.3</v>
      </c>
      <c r="D50" s="11">
        <f t="shared" si="2"/>
        <v>12.3</v>
      </c>
      <c r="E50" s="11">
        <f t="shared" si="2"/>
        <v>3.34</v>
      </c>
      <c r="F50" s="11">
        <v>26.8</v>
      </c>
      <c r="I50" s="24"/>
      <c r="J50" s="24"/>
    </row>
    <row r="51" spans="1:10" ht="69.599999999999994" customHeight="1">
      <c r="A51" s="8" t="s">
        <v>336</v>
      </c>
      <c r="B51" s="12" t="s">
        <v>337</v>
      </c>
      <c r="C51" s="11">
        <f t="shared" si="2"/>
        <v>12.3</v>
      </c>
      <c r="D51" s="11">
        <f t="shared" si="2"/>
        <v>12.3</v>
      </c>
      <c r="E51" s="11">
        <f t="shared" si="2"/>
        <v>3.34</v>
      </c>
      <c r="F51" s="11">
        <v>26.8</v>
      </c>
      <c r="I51" s="24"/>
      <c r="J51" s="24"/>
    </row>
    <row r="52" spans="1:10" ht="32.4" customHeight="1">
      <c r="A52" s="8" t="s">
        <v>302</v>
      </c>
      <c r="B52" s="12" t="s">
        <v>338</v>
      </c>
      <c r="C52" s="11">
        <v>12.3</v>
      </c>
      <c r="D52" s="11">
        <v>12.3</v>
      </c>
      <c r="E52" s="11">
        <v>3.34</v>
      </c>
      <c r="F52" s="11">
        <v>26.8</v>
      </c>
      <c r="I52" s="24"/>
      <c r="J52" s="24"/>
    </row>
    <row r="53" spans="1:10" ht="16.95" customHeight="1">
      <c r="A53" s="8" t="s">
        <v>193</v>
      </c>
      <c r="B53" s="12" t="s">
        <v>339</v>
      </c>
      <c r="C53" s="11">
        <f t="shared" ref="C53:E56" si="3">C54</f>
        <v>2662.6</v>
      </c>
      <c r="D53" s="11">
        <f t="shared" si="3"/>
        <v>2662.6</v>
      </c>
      <c r="E53" s="11">
        <f t="shared" si="3"/>
        <v>2662.6</v>
      </c>
      <c r="F53" s="11">
        <f t="shared" ref="F53:F116" si="4">E53*100/C53</f>
        <v>100</v>
      </c>
      <c r="I53" s="24"/>
      <c r="J53" s="24"/>
    </row>
    <row r="54" spans="1:10">
      <c r="A54" s="8" t="s">
        <v>340</v>
      </c>
      <c r="B54" s="12" t="s">
        <v>341</v>
      </c>
      <c r="C54" s="11">
        <f t="shared" si="3"/>
        <v>2662.6</v>
      </c>
      <c r="D54" s="11">
        <f t="shared" si="3"/>
        <v>2662.6</v>
      </c>
      <c r="E54" s="11">
        <f t="shared" si="3"/>
        <v>2662.6</v>
      </c>
      <c r="F54" s="11">
        <f t="shared" si="4"/>
        <v>100</v>
      </c>
      <c r="I54" s="24"/>
      <c r="J54" s="24"/>
    </row>
    <row r="55" spans="1:10" ht="18.600000000000001" customHeight="1">
      <c r="A55" s="8" t="s">
        <v>342</v>
      </c>
      <c r="B55" s="12" t="s">
        <v>343</v>
      </c>
      <c r="C55" s="11">
        <f t="shared" si="3"/>
        <v>2662.6</v>
      </c>
      <c r="D55" s="11">
        <f t="shared" si="3"/>
        <v>2662.6</v>
      </c>
      <c r="E55" s="11">
        <f t="shared" si="3"/>
        <v>2662.6</v>
      </c>
      <c r="F55" s="11">
        <f t="shared" si="4"/>
        <v>100</v>
      </c>
      <c r="I55" s="24"/>
      <c r="J55" s="24"/>
    </row>
    <row r="56" spans="1:10" ht="33.6" customHeight="1">
      <c r="A56" s="8" t="s">
        <v>344</v>
      </c>
      <c r="B56" s="12" t="s">
        <v>345</v>
      </c>
      <c r="C56" s="11">
        <f t="shared" si="3"/>
        <v>2662.6</v>
      </c>
      <c r="D56" s="11">
        <f t="shared" si="3"/>
        <v>2662.6</v>
      </c>
      <c r="E56" s="11">
        <f t="shared" si="3"/>
        <v>2662.6</v>
      </c>
      <c r="F56" s="11">
        <f t="shared" si="4"/>
        <v>100</v>
      </c>
      <c r="I56" s="24"/>
      <c r="J56" s="24"/>
    </row>
    <row r="57" spans="1:10">
      <c r="A57" s="8" t="s">
        <v>304</v>
      </c>
      <c r="B57" s="12" t="s">
        <v>346</v>
      </c>
      <c r="C57" s="11">
        <v>2662.6</v>
      </c>
      <c r="D57" s="11">
        <v>2662.6</v>
      </c>
      <c r="E57" s="11">
        <v>2662.6</v>
      </c>
      <c r="F57" s="11">
        <f t="shared" si="4"/>
        <v>100</v>
      </c>
      <c r="I57" s="24"/>
      <c r="J57" s="24"/>
    </row>
    <row r="58" spans="1:10">
      <c r="A58" s="8" t="s">
        <v>195</v>
      </c>
      <c r="B58" s="12" t="s">
        <v>347</v>
      </c>
      <c r="C58" s="11">
        <f t="shared" ref="C58:E61" si="5">C59</f>
        <v>600</v>
      </c>
      <c r="D58" s="11">
        <f t="shared" si="5"/>
        <v>600</v>
      </c>
      <c r="E58" s="11">
        <f t="shared" si="5"/>
        <v>0</v>
      </c>
      <c r="F58" s="11">
        <f t="shared" si="4"/>
        <v>0</v>
      </c>
      <c r="I58" s="24"/>
      <c r="J58" s="24"/>
    </row>
    <row r="59" spans="1:10" ht="33.6" customHeight="1">
      <c r="A59" s="8" t="s">
        <v>296</v>
      </c>
      <c r="B59" s="12" t="s">
        <v>348</v>
      </c>
      <c r="C59" s="11">
        <f t="shared" si="5"/>
        <v>600</v>
      </c>
      <c r="D59" s="11">
        <f t="shared" si="5"/>
        <v>600</v>
      </c>
      <c r="E59" s="11">
        <f t="shared" si="5"/>
        <v>0</v>
      </c>
      <c r="F59" s="11">
        <f t="shared" si="4"/>
        <v>0</v>
      </c>
      <c r="I59" s="24"/>
      <c r="J59" s="24"/>
    </row>
    <row r="60" spans="1:10" ht="33.6" customHeight="1">
      <c r="A60" s="8" t="s">
        <v>349</v>
      </c>
      <c r="B60" s="12" t="s">
        <v>350</v>
      </c>
      <c r="C60" s="11">
        <f t="shared" si="5"/>
        <v>600</v>
      </c>
      <c r="D60" s="11">
        <f t="shared" si="5"/>
        <v>600</v>
      </c>
      <c r="E60" s="11">
        <f t="shared" si="5"/>
        <v>0</v>
      </c>
      <c r="F60" s="11">
        <f t="shared" si="4"/>
        <v>0</v>
      </c>
      <c r="I60" s="24"/>
      <c r="J60" s="24"/>
    </row>
    <row r="61" spans="1:10" ht="33.6" customHeight="1">
      <c r="A61" s="8" t="s">
        <v>351</v>
      </c>
      <c r="B61" s="12" t="s">
        <v>352</v>
      </c>
      <c r="C61" s="11">
        <f t="shared" si="5"/>
        <v>600</v>
      </c>
      <c r="D61" s="11">
        <f t="shared" si="5"/>
        <v>600</v>
      </c>
      <c r="E61" s="11">
        <f t="shared" si="5"/>
        <v>0</v>
      </c>
      <c r="F61" s="11">
        <f t="shared" si="4"/>
        <v>0</v>
      </c>
      <c r="I61" s="24"/>
      <c r="J61" s="24"/>
    </row>
    <row r="62" spans="1:10">
      <c r="A62" s="8" t="s">
        <v>304</v>
      </c>
      <c r="B62" s="12" t="s">
        <v>353</v>
      </c>
      <c r="C62" s="11">
        <v>600</v>
      </c>
      <c r="D62" s="11">
        <v>600</v>
      </c>
      <c r="E62" s="11">
        <v>0</v>
      </c>
      <c r="F62" s="11">
        <f t="shared" si="4"/>
        <v>0</v>
      </c>
      <c r="I62" s="24"/>
      <c r="J62" s="24"/>
    </row>
    <row r="63" spans="1:10">
      <c r="A63" s="8" t="s">
        <v>197</v>
      </c>
      <c r="B63" s="12" t="s">
        <v>354</v>
      </c>
      <c r="C63" s="11">
        <f>C64+C69+C74+C79+C84+C89+C95+C100+C105+C110</f>
        <v>46536</v>
      </c>
      <c r="D63" s="11">
        <f>D64+D69+D74+D79+D84+D89+D95+D100+D105+D110</f>
        <v>46535.998670000001</v>
      </c>
      <c r="E63" s="11">
        <f>E64+E69+E74+E79+E84+E89+E95+E100+E105+E110</f>
        <v>43929.375199999995</v>
      </c>
      <c r="F63" s="11">
        <f t="shared" si="4"/>
        <v>94.398691765514855</v>
      </c>
      <c r="I63" s="24"/>
      <c r="J63" s="24"/>
    </row>
    <row r="64" spans="1:10" ht="51" customHeight="1">
      <c r="A64" s="8" t="s">
        <v>355</v>
      </c>
      <c r="B64" s="12" t="s">
        <v>356</v>
      </c>
      <c r="C64" s="11">
        <f t="shared" ref="C64:E67" si="6">C65</f>
        <v>55.1</v>
      </c>
      <c r="D64" s="11">
        <f t="shared" si="6"/>
        <v>55.1</v>
      </c>
      <c r="E64" s="11">
        <f t="shared" si="6"/>
        <v>55.05</v>
      </c>
      <c r="F64" s="11">
        <f t="shared" si="4"/>
        <v>99.909255898366609</v>
      </c>
      <c r="I64" s="24"/>
      <c r="J64" s="24"/>
    </row>
    <row r="65" spans="1:10" ht="33.6" customHeight="1">
      <c r="A65" s="8" t="s">
        <v>357</v>
      </c>
      <c r="B65" s="12" t="s">
        <v>358</v>
      </c>
      <c r="C65" s="11">
        <f t="shared" si="6"/>
        <v>55.1</v>
      </c>
      <c r="D65" s="11">
        <f t="shared" si="6"/>
        <v>55.1</v>
      </c>
      <c r="E65" s="11">
        <f t="shared" si="6"/>
        <v>55.05</v>
      </c>
      <c r="F65" s="11">
        <f t="shared" si="4"/>
        <v>99.909255898366609</v>
      </c>
      <c r="I65" s="24"/>
      <c r="J65" s="24"/>
    </row>
    <row r="66" spans="1:10" ht="33.6" customHeight="1">
      <c r="A66" s="8" t="s">
        <v>359</v>
      </c>
      <c r="B66" s="12" t="s">
        <v>360</v>
      </c>
      <c r="C66" s="11">
        <f t="shared" si="6"/>
        <v>55.1</v>
      </c>
      <c r="D66" s="11">
        <f t="shared" si="6"/>
        <v>55.1</v>
      </c>
      <c r="E66" s="11">
        <f t="shared" si="6"/>
        <v>55.05</v>
      </c>
      <c r="F66" s="11">
        <f t="shared" si="4"/>
        <v>99.909255898366609</v>
      </c>
      <c r="I66" s="24"/>
      <c r="J66" s="24"/>
    </row>
    <row r="67" spans="1:10" ht="32.4" customHeight="1">
      <c r="A67" s="8" t="s">
        <v>361</v>
      </c>
      <c r="B67" s="12" t="s">
        <v>362</v>
      </c>
      <c r="C67" s="11">
        <f t="shared" si="6"/>
        <v>55.1</v>
      </c>
      <c r="D67" s="11">
        <f t="shared" si="6"/>
        <v>55.1</v>
      </c>
      <c r="E67" s="11">
        <f t="shared" si="6"/>
        <v>55.05</v>
      </c>
      <c r="F67" s="11">
        <f t="shared" si="4"/>
        <v>99.909255898366609</v>
      </c>
      <c r="I67" s="24"/>
      <c r="J67" s="24"/>
    </row>
    <row r="68" spans="1:10">
      <c r="A68" s="8" t="s">
        <v>304</v>
      </c>
      <c r="B68" s="12" t="s">
        <v>363</v>
      </c>
      <c r="C68" s="11">
        <v>55.1</v>
      </c>
      <c r="D68" s="11">
        <v>55.1</v>
      </c>
      <c r="E68" s="11">
        <v>55.05</v>
      </c>
      <c r="F68" s="11">
        <f t="shared" si="4"/>
        <v>99.909255898366609</v>
      </c>
      <c r="I68" s="24"/>
      <c r="J68" s="24"/>
    </row>
    <row r="69" spans="1:10" ht="51" customHeight="1">
      <c r="A69" s="8" t="s">
        <v>364</v>
      </c>
      <c r="B69" s="12" t="s">
        <v>365</v>
      </c>
      <c r="C69" s="11">
        <f t="shared" ref="C69:E72" si="7">C70</f>
        <v>5</v>
      </c>
      <c r="D69" s="11">
        <f t="shared" si="7"/>
        <v>5</v>
      </c>
      <c r="E69" s="11">
        <f t="shared" si="7"/>
        <v>0</v>
      </c>
      <c r="F69" s="11">
        <f t="shared" si="4"/>
        <v>0</v>
      </c>
      <c r="I69" s="24"/>
      <c r="J69" s="24"/>
    </row>
    <row r="70" spans="1:10" ht="36">
      <c r="A70" s="8" t="s">
        <v>366</v>
      </c>
      <c r="B70" s="12" t="s">
        <v>367</v>
      </c>
      <c r="C70" s="11">
        <f t="shared" si="7"/>
        <v>5</v>
      </c>
      <c r="D70" s="11">
        <f t="shared" si="7"/>
        <v>5</v>
      </c>
      <c r="E70" s="11">
        <f t="shared" si="7"/>
        <v>0</v>
      </c>
      <c r="F70" s="11">
        <f t="shared" si="4"/>
        <v>0</v>
      </c>
      <c r="I70" s="24"/>
      <c r="J70" s="24"/>
    </row>
    <row r="71" spans="1:10" ht="54">
      <c r="A71" s="22" t="s">
        <v>368</v>
      </c>
      <c r="B71" s="12" t="s">
        <v>369</v>
      </c>
      <c r="C71" s="11">
        <f t="shared" si="7"/>
        <v>5</v>
      </c>
      <c r="D71" s="11">
        <f t="shared" si="7"/>
        <v>5</v>
      </c>
      <c r="E71" s="11">
        <f t="shared" si="7"/>
        <v>0</v>
      </c>
      <c r="F71" s="11">
        <f t="shared" si="4"/>
        <v>0</v>
      </c>
      <c r="I71" s="24"/>
      <c r="J71" s="24"/>
    </row>
    <row r="72" spans="1:10" ht="36">
      <c r="A72" s="8" t="s">
        <v>370</v>
      </c>
      <c r="B72" s="12" t="s">
        <v>371</v>
      </c>
      <c r="C72" s="11">
        <f t="shared" si="7"/>
        <v>5</v>
      </c>
      <c r="D72" s="11">
        <f t="shared" si="7"/>
        <v>5</v>
      </c>
      <c r="E72" s="11">
        <f t="shared" si="7"/>
        <v>0</v>
      </c>
      <c r="F72" s="11">
        <f t="shared" si="4"/>
        <v>0</v>
      </c>
      <c r="I72" s="24"/>
      <c r="J72" s="24"/>
    </row>
    <row r="73" spans="1:10" ht="36">
      <c r="A73" s="8" t="s">
        <v>302</v>
      </c>
      <c r="B73" s="12" t="s">
        <v>372</v>
      </c>
      <c r="C73" s="11">
        <v>5</v>
      </c>
      <c r="D73" s="11">
        <v>5</v>
      </c>
      <c r="E73" s="11">
        <v>0</v>
      </c>
      <c r="F73" s="11">
        <f t="shared" si="4"/>
        <v>0</v>
      </c>
      <c r="I73" s="24"/>
      <c r="J73" s="24"/>
    </row>
    <row r="74" spans="1:10" ht="50.4" customHeight="1">
      <c r="A74" s="8" t="s">
        <v>373</v>
      </c>
      <c r="B74" s="12" t="s">
        <v>374</v>
      </c>
      <c r="C74" s="11">
        <f t="shared" ref="C74:E77" si="8">C75</f>
        <v>2841.5</v>
      </c>
      <c r="D74" s="11">
        <f t="shared" si="8"/>
        <v>2841.45</v>
      </c>
      <c r="E74" s="11">
        <f t="shared" si="8"/>
        <v>2722.6096299999999</v>
      </c>
      <c r="F74" s="11">
        <f t="shared" si="4"/>
        <v>95.815929262713354</v>
      </c>
      <c r="I74" s="24"/>
      <c r="J74" s="24"/>
    </row>
    <row r="75" spans="1:10" ht="31.8" customHeight="1">
      <c r="A75" s="8" t="s">
        <v>357</v>
      </c>
      <c r="B75" s="12" t="s">
        <v>375</v>
      </c>
      <c r="C75" s="11">
        <f t="shared" si="8"/>
        <v>2841.5</v>
      </c>
      <c r="D75" s="11">
        <f t="shared" si="8"/>
        <v>2841.45</v>
      </c>
      <c r="E75" s="11">
        <f t="shared" si="8"/>
        <v>2722.6096299999999</v>
      </c>
      <c r="F75" s="11">
        <f t="shared" si="4"/>
        <v>95.815929262713354</v>
      </c>
      <c r="I75" s="24"/>
      <c r="J75" s="24"/>
    </row>
    <row r="76" spans="1:10" ht="68.400000000000006" customHeight="1">
      <c r="A76" s="8" t="s">
        <v>376</v>
      </c>
      <c r="B76" s="12" t="s">
        <v>377</v>
      </c>
      <c r="C76" s="11">
        <f t="shared" si="8"/>
        <v>2841.5</v>
      </c>
      <c r="D76" s="11">
        <f t="shared" si="8"/>
        <v>2841.45</v>
      </c>
      <c r="E76" s="11">
        <f t="shared" si="8"/>
        <v>2722.6096299999999</v>
      </c>
      <c r="F76" s="11">
        <f t="shared" si="4"/>
        <v>95.815929262713354</v>
      </c>
      <c r="I76" s="24"/>
      <c r="J76" s="24"/>
    </row>
    <row r="77" spans="1:10" ht="33.6" customHeight="1">
      <c r="A77" s="8" t="s">
        <v>378</v>
      </c>
      <c r="B77" s="12" t="s">
        <v>379</v>
      </c>
      <c r="C77" s="11">
        <f t="shared" si="8"/>
        <v>2841.5</v>
      </c>
      <c r="D77" s="11">
        <f t="shared" si="8"/>
        <v>2841.45</v>
      </c>
      <c r="E77" s="11">
        <f t="shared" si="8"/>
        <v>2722.6096299999999</v>
      </c>
      <c r="F77" s="11">
        <f t="shared" si="4"/>
        <v>95.815929262713354</v>
      </c>
      <c r="I77" s="24"/>
      <c r="J77" s="24"/>
    </row>
    <row r="78" spans="1:10">
      <c r="A78" s="8" t="s">
        <v>380</v>
      </c>
      <c r="B78" s="12" t="s">
        <v>381</v>
      </c>
      <c r="C78" s="11">
        <v>2841.5</v>
      </c>
      <c r="D78" s="11">
        <v>2841.45</v>
      </c>
      <c r="E78" s="11">
        <v>2722.6096299999999</v>
      </c>
      <c r="F78" s="11">
        <f t="shared" si="4"/>
        <v>95.815929262713354</v>
      </c>
      <c r="I78" s="24"/>
      <c r="J78" s="24"/>
    </row>
    <row r="79" spans="1:10" ht="67.8" customHeight="1">
      <c r="A79" s="8" t="s">
        <v>382</v>
      </c>
      <c r="B79" s="12" t="s">
        <v>383</v>
      </c>
      <c r="C79" s="11">
        <f t="shared" ref="C79:E82" si="9">C80</f>
        <v>2044.5</v>
      </c>
      <c r="D79" s="11">
        <f t="shared" si="9"/>
        <v>2044.5</v>
      </c>
      <c r="E79" s="11">
        <f t="shared" si="9"/>
        <v>2044.4494999999999</v>
      </c>
      <c r="F79" s="11">
        <f t="shared" si="4"/>
        <v>99.997529958425034</v>
      </c>
      <c r="I79" s="24"/>
      <c r="J79" s="24"/>
    </row>
    <row r="80" spans="1:10" ht="33.6" customHeight="1">
      <c r="A80" s="8" t="s">
        <v>357</v>
      </c>
      <c r="B80" s="12" t="s">
        <v>384</v>
      </c>
      <c r="C80" s="11">
        <f t="shared" si="9"/>
        <v>2044.5</v>
      </c>
      <c r="D80" s="11">
        <f t="shared" si="9"/>
        <v>2044.5</v>
      </c>
      <c r="E80" s="11">
        <f t="shared" si="9"/>
        <v>2044.4494999999999</v>
      </c>
      <c r="F80" s="11">
        <f t="shared" si="4"/>
        <v>99.997529958425034</v>
      </c>
      <c r="I80" s="24"/>
      <c r="J80" s="24"/>
    </row>
    <row r="81" spans="1:10" ht="67.2" customHeight="1">
      <c r="A81" s="8" t="s">
        <v>385</v>
      </c>
      <c r="B81" s="12" t="s">
        <v>386</v>
      </c>
      <c r="C81" s="11">
        <f t="shared" si="9"/>
        <v>2044.5</v>
      </c>
      <c r="D81" s="11">
        <f t="shared" si="9"/>
        <v>2044.5</v>
      </c>
      <c r="E81" s="11">
        <f t="shared" si="9"/>
        <v>2044.4494999999999</v>
      </c>
      <c r="F81" s="11">
        <f t="shared" si="4"/>
        <v>99.997529958425034</v>
      </c>
      <c r="I81" s="24"/>
      <c r="J81" s="24"/>
    </row>
    <row r="82" spans="1:10" ht="31.8" customHeight="1">
      <c r="A82" s="8" t="s">
        <v>387</v>
      </c>
      <c r="B82" s="12" t="s">
        <v>388</v>
      </c>
      <c r="C82" s="11">
        <f t="shared" si="9"/>
        <v>2044.5</v>
      </c>
      <c r="D82" s="11">
        <f t="shared" si="9"/>
        <v>2044.5</v>
      </c>
      <c r="E82" s="11">
        <f t="shared" si="9"/>
        <v>2044.4494999999999</v>
      </c>
      <c r="F82" s="11">
        <f t="shared" si="4"/>
        <v>99.997529958425034</v>
      </c>
      <c r="I82" s="24"/>
      <c r="J82" s="24"/>
    </row>
    <row r="83" spans="1:10" ht="34.200000000000003" customHeight="1">
      <c r="A83" s="8" t="s">
        <v>302</v>
      </c>
      <c r="B83" s="12" t="s">
        <v>389</v>
      </c>
      <c r="C83" s="11">
        <v>2044.5</v>
      </c>
      <c r="D83" s="11">
        <v>2044.5</v>
      </c>
      <c r="E83" s="11">
        <v>2044.4494999999999</v>
      </c>
      <c r="F83" s="11">
        <f t="shared" si="4"/>
        <v>99.997529958425034</v>
      </c>
      <c r="I83" s="24"/>
      <c r="J83" s="24"/>
    </row>
    <row r="84" spans="1:10" ht="51.6" customHeight="1">
      <c r="A84" s="8" t="s">
        <v>390</v>
      </c>
      <c r="B84" s="12" t="s">
        <v>391</v>
      </c>
      <c r="C84" s="11">
        <f t="shared" ref="C84:E87" si="10">C85</f>
        <v>273.8</v>
      </c>
      <c r="D84" s="11">
        <f t="shared" si="10"/>
        <v>273.8</v>
      </c>
      <c r="E84" s="11">
        <f t="shared" si="10"/>
        <v>222.94</v>
      </c>
      <c r="F84" s="11">
        <f t="shared" si="4"/>
        <v>81.424397370343314</v>
      </c>
      <c r="I84" s="24"/>
      <c r="J84" s="24"/>
    </row>
    <row r="85" spans="1:10" ht="31.8" customHeight="1">
      <c r="A85" s="8" t="s">
        <v>357</v>
      </c>
      <c r="B85" s="12" t="s">
        <v>392</v>
      </c>
      <c r="C85" s="11">
        <f t="shared" si="10"/>
        <v>273.8</v>
      </c>
      <c r="D85" s="11">
        <f t="shared" si="10"/>
        <v>273.8</v>
      </c>
      <c r="E85" s="11">
        <f t="shared" si="10"/>
        <v>222.94</v>
      </c>
      <c r="F85" s="11">
        <f t="shared" si="4"/>
        <v>81.424397370343314</v>
      </c>
      <c r="I85" s="24"/>
      <c r="J85" s="24"/>
    </row>
    <row r="86" spans="1:10" ht="51.6" customHeight="1">
      <c r="A86" s="8" t="s">
        <v>393</v>
      </c>
      <c r="B86" s="12" t="s">
        <v>394</v>
      </c>
      <c r="C86" s="11">
        <f t="shared" si="10"/>
        <v>273.8</v>
      </c>
      <c r="D86" s="11">
        <f t="shared" si="10"/>
        <v>273.8</v>
      </c>
      <c r="E86" s="11">
        <f t="shared" si="10"/>
        <v>222.94</v>
      </c>
      <c r="F86" s="11">
        <f t="shared" si="4"/>
        <v>81.424397370343314</v>
      </c>
      <c r="I86" s="24"/>
      <c r="J86" s="24"/>
    </row>
    <row r="87" spans="1:10" ht="31.8" customHeight="1">
      <c r="A87" s="8" t="s">
        <v>370</v>
      </c>
      <c r="B87" s="12" t="s">
        <v>395</v>
      </c>
      <c r="C87" s="11">
        <f t="shared" si="10"/>
        <v>273.8</v>
      </c>
      <c r="D87" s="11">
        <f t="shared" si="10"/>
        <v>273.8</v>
      </c>
      <c r="E87" s="11">
        <f t="shared" si="10"/>
        <v>222.94</v>
      </c>
      <c r="F87" s="11">
        <f t="shared" si="4"/>
        <v>81.424397370343314</v>
      </c>
      <c r="I87" s="24"/>
      <c r="J87" s="24"/>
    </row>
    <row r="88" spans="1:10" ht="32.4" customHeight="1">
      <c r="A88" s="8" t="s">
        <v>302</v>
      </c>
      <c r="B88" s="12" t="s">
        <v>396</v>
      </c>
      <c r="C88" s="11">
        <v>273.8</v>
      </c>
      <c r="D88" s="11">
        <v>273.8</v>
      </c>
      <c r="E88" s="11">
        <v>222.94</v>
      </c>
      <c r="F88" s="11">
        <f t="shared" si="4"/>
        <v>81.424397370343314</v>
      </c>
      <c r="I88" s="24"/>
      <c r="J88" s="24"/>
    </row>
    <row r="89" spans="1:10" ht="33.6" customHeight="1">
      <c r="A89" s="8" t="s">
        <v>397</v>
      </c>
      <c r="B89" s="12" t="s">
        <v>398</v>
      </c>
      <c r="C89" s="11">
        <f t="shared" ref="C89:E91" si="11">C90</f>
        <v>940</v>
      </c>
      <c r="D89" s="11">
        <f t="shared" si="11"/>
        <v>940</v>
      </c>
      <c r="E89" s="11">
        <f t="shared" si="11"/>
        <v>940</v>
      </c>
      <c r="F89" s="11">
        <f t="shared" si="4"/>
        <v>100</v>
      </c>
      <c r="I89" s="24"/>
      <c r="J89" s="24"/>
    </row>
    <row r="90" spans="1:10" ht="34.200000000000003" customHeight="1">
      <c r="A90" s="8" t="s">
        <v>357</v>
      </c>
      <c r="B90" s="12" t="s">
        <v>399</v>
      </c>
      <c r="C90" s="11">
        <f t="shared" si="11"/>
        <v>940</v>
      </c>
      <c r="D90" s="11">
        <f t="shared" si="11"/>
        <v>940</v>
      </c>
      <c r="E90" s="11">
        <f t="shared" si="11"/>
        <v>940</v>
      </c>
      <c r="F90" s="11">
        <f t="shared" si="4"/>
        <v>100</v>
      </c>
      <c r="I90" s="24"/>
      <c r="J90" s="24"/>
    </row>
    <row r="91" spans="1:10" ht="51.6" customHeight="1">
      <c r="A91" s="8" t="s">
        <v>400</v>
      </c>
      <c r="B91" s="12" t="s">
        <v>401</v>
      </c>
      <c r="C91" s="11">
        <f t="shared" si="11"/>
        <v>940</v>
      </c>
      <c r="D91" s="11">
        <f t="shared" si="11"/>
        <v>940</v>
      </c>
      <c r="E91" s="11">
        <f t="shared" si="11"/>
        <v>940</v>
      </c>
      <c r="F91" s="11">
        <f t="shared" si="4"/>
        <v>100</v>
      </c>
      <c r="I91" s="24"/>
      <c r="J91" s="24"/>
    </row>
    <row r="92" spans="1:10" ht="31.8" customHeight="1">
      <c r="A92" s="8" t="s">
        <v>370</v>
      </c>
      <c r="B92" s="12" t="s">
        <v>402</v>
      </c>
      <c r="C92" s="11">
        <f>C93+C94</f>
        <v>940</v>
      </c>
      <c r="D92" s="11">
        <f>D93+D94</f>
        <v>940</v>
      </c>
      <c r="E92" s="11">
        <f>E93+E94</f>
        <v>940</v>
      </c>
      <c r="F92" s="11">
        <f t="shared" si="4"/>
        <v>100</v>
      </c>
      <c r="I92" s="24"/>
      <c r="J92" s="24"/>
    </row>
    <row r="93" spans="1:10" ht="31.8" customHeight="1">
      <c r="A93" s="8" t="s">
        <v>302</v>
      </c>
      <c r="B93" s="12" t="s">
        <v>403</v>
      </c>
      <c r="C93" s="11">
        <v>40</v>
      </c>
      <c r="D93" s="11">
        <v>40</v>
      </c>
      <c r="E93" s="11">
        <v>40</v>
      </c>
      <c r="F93" s="11">
        <f t="shared" si="4"/>
        <v>100</v>
      </c>
      <c r="I93" s="24"/>
      <c r="J93" s="24"/>
    </row>
    <row r="94" spans="1:10">
      <c r="A94" s="8" t="s">
        <v>404</v>
      </c>
      <c r="B94" s="12" t="s">
        <v>405</v>
      </c>
      <c r="C94" s="11">
        <v>900</v>
      </c>
      <c r="D94" s="11">
        <v>900</v>
      </c>
      <c r="E94" s="11">
        <v>900</v>
      </c>
      <c r="F94" s="11">
        <f t="shared" si="4"/>
        <v>100</v>
      </c>
      <c r="I94" s="24"/>
      <c r="J94" s="24"/>
    </row>
    <row r="95" spans="1:10" ht="67.8" customHeight="1">
      <c r="A95" s="8" t="s">
        <v>406</v>
      </c>
      <c r="B95" s="12" t="s">
        <v>407</v>
      </c>
      <c r="C95" s="11">
        <f t="shared" ref="C95:E98" si="12">C96</f>
        <v>1093.5999999999999</v>
      </c>
      <c r="D95" s="11">
        <f t="shared" si="12"/>
        <v>1093.5999999999999</v>
      </c>
      <c r="E95" s="11">
        <f t="shared" si="12"/>
        <v>1093.5999999999999</v>
      </c>
      <c r="F95" s="11">
        <f t="shared" si="4"/>
        <v>100</v>
      </c>
      <c r="I95" s="24"/>
      <c r="J95" s="24"/>
    </row>
    <row r="96" spans="1:10" ht="32.4" customHeight="1">
      <c r="A96" s="8" t="s">
        <v>357</v>
      </c>
      <c r="B96" s="12" t="s">
        <v>408</v>
      </c>
      <c r="C96" s="11">
        <f t="shared" si="12"/>
        <v>1093.5999999999999</v>
      </c>
      <c r="D96" s="11">
        <f t="shared" si="12"/>
        <v>1093.5999999999999</v>
      </c>
      <c r="E96" s="11">
        <f t="shared" si="12"/>
        <v>1093.5999999999999</v>
      </c>
      <c r="F96" s="11">
        <f t="shared" si="4"/>
        <v>100</v>
      </c>
      <c r="I96" s="24"/>
      <c r="J96" s="24"/>
    </row>
    <row r="97" spans="1:10" ht="51.6" customHeight="1">
      <c r="A97" s="8" t="s">
        <v>409</v>
      </c>
      <c r="B97" s="12" t="s">
        <v>410</v>
      </c>
      <c r="C97" s="11">
        <f t="shared" si="12"/>
        <v>1093.5999999999999</v>
      </c>
      <c r="D97" s="11">
        <f t="shared" si="12"/>
        <v>1093.5999999999999</v>
      </c>
      <c r="E97" s="11">
        <f t="shared" si="12"/>
        <v>1093.5999999999999</v>
      </c>
      <c r="F97" s="11">
        <f t="shared" si="4"/>
        <v>100</v>
      </c>
      <c r="I97" s="24"/>
      <c r="J97" s="24"/>
    </row>
    <row r="98" spans="1:10" ht="32.4" customHeight="1">
      <c r="A98" s="8" t="s">
        <v>370</v>
      </c>
      <c r="B98" s="12" t="s">
        <v>411</v>
      </c>
      <c r="C98" s="11">
        <f t="shared" si="12"/>
        <v>1093.5999999999999</v>
      </c>
      <c r="D98" s="11">
        <f t="shared" si="12"/>
        <v>1093.5999999999999</v>
      </c>
      <c r="E98" s="11">
        <f t="shared" si="12"/>
        <v>1093.5999999999999</v>
      </c>
      <c r="F98" s="11">
        <f t="shared" si="4"/>
        <v>100</v>
      </c>
      <c r="I98" s="24"/>
      <c r="J98" s="24"/>
    </row>
    <row r="99" spans="1:10" ht="33.6" customHeight="1">
      <c r="A99" s="8" t="s">
        <v>302</v>
      </c>
      <c r="B99" s="12" t="s">
        <v>412</v>
      </c>
      <c r="C99" s="11">
        <v>1093.5999999999999</v>
      </c>
      <c r="D99" s="11">
        <v>1093.5999999999999</v>
      </c>
      <c r="E99" s="11">
        <v>1093.5999999999999</v>
      </c>
      <c r="F99" s="11">
        <f t="shared" si="4"/>
        <v>100</v>
      </c>
      <c r="I99" s="24"/>
      <c r="J99" s="24"/>
    </row>
    <row r="100" spans="1:10" ht="86.4" customHeight="1">
      <c r="A100" s="8" t="s">
        <v>413</v>
      </c>
      <c r="B100" s="12" t="s">
        <v>414</v>
      </c>
      <c r="C100" s="11">
        <f t="shared" ref="C100:E103" si="13">C101</f>
        <v>833</v>
      </c>
      <c r="D100" s="11">
        <f t="shared" si="13"/>
        <v>833</v>
      </c>
      <c r="E100" s="11">
        <f t="shared" si="13"/>
        <v>832.55880000000002</v>
      </c>
      <c r="F100" s="11">
        <f t="shared" si="4"/>
        <v>99.947034813925569</v>
      </c>
      <c r="I100" s="24"/>
      <c r="J100" s="24"/>
    </row>
    <row r="101" spans="1:10" ht="32.4" customHeight="1">
      <c r="A101" s="8" t="s">
        <v>357</v>
      </c>
      <c r="B101" s="12" t="s">
        <v>415</v>
      </c>
      <c r="C101" s="11">
        <f t="shared" si="13"/>
        <v>833</v>
      </c>
      <c r="D101" s="11">
        <f t="shared" si="13"/>
        <v>833</v>
      </c>
      <c r="E101" s="11">
        <f t="shared" si="13"/>
        <v>832.55880000000002</v>
      </c>
      <c r="F101" s="11">
        <f t="shared" si="4"/>
        <v>99.947034813925569</v>
      </c>
      <c r="I101" s="24"/>
      <c r="J101" s="24"/>
    </row>
    <row r="102" spans="1:10" ht="32.4" customHeight="1">
      <c r="A102" s="8" t="s">
        <v>416</v>
      </c>
      <c r="B102" s="12" t="s">
        <v>417</v>
      </c>
      <c r="C102" s="11">
        <f t="shared" si="13"/>
        <v>833</v>
      </c>
      <c r="D102" s="11">
        <f t="shared" si="13"/>
        <v>833</v>
      </c>
      <c r="E102" s="11">
        <f t="shared" si="13"/>
        <v>832.55880000000002</v>
      </c>
      <c r="F102" s="11">
        <f t="shared" si="4"/>
        <v>99.947034813925569</v>
      </c>
      <c r="I102" s="24"/>
      <c r="J102" s="24"/>
    </row>
    <row r="103" spans="1:10" ht="32.4" customHeight="1">
      <c r="A103" s="8" t="s">
        <v>370</v>
      </c>
      <c r="B103" s="12" t="s">
        <v>418</v>
      </c>
      <c r="C103" s="11">
        <f t="shared" si="13"/>
        <v>833</v>
      </c>
      <c r="D103" s="11">
        <f t="shared" si="13"/>
        <v>833</v>
      </c>
      <c r="E103" s="11">
        <f t="shared" si="13"/>
        <v>832.55880000000002</v>
      </c>
      <c r="F103" s="11">
        <f t="shared" si="4"/>
        <v>99.947034813925569</v>
      </c>
      <c r="I103" s="24"/>
      <c r="J103" s="24"/>
    </row>
    <row r="104" spans="1:10" ht="36">
      <c r="A104" s="8" t="s">
        <v>302</v>
      </c>
      <c r="B104" s="12" t="s">
        <v>419</v>
      </c>
      <c r="C104" s="11">
        <v>833</v>
      </c>
      <c r="D104" s="11">
        <v>833</v>
      </c>
      <c r="E104" s="11">
        <v>832.55880000000002</v>
      </c>
      <c r="F104" s="11">
        <f t="shared" si="4"/>
        <v>99.947034813925569</v>
      </c>
      <c r="I104" s="24"/>
      <c r="J104" s="24"/>
    </row>
    <row r="105" spans="1:10" ht="55.2" customHeight="1">
      <c r="A105" s="8" t="s">
        <v>420</v>
      </c>
      <c r="B105" s="12" t="s">
        <v>421</v>
      </c>
      <c r="C105" s="11">
        <f t="shared" ref="C105:E108" si="14">C106</f>
        <v>54</v>
      </c>
      <c r="D105" s="11">
        <f t="shared" si="14"/>
        <v>54</v>
      </c>
      <c r="E105" s="11">
        <f t="shared" si="14"/>
        <v>24.5</v>
      </c>
      <c r="F105" s="11">
        <f t="shared" si="4"/>
        <v>45.370370370370374</v>
      </c>
      <c r="I105" s="24"/>
      <c r="J105" s="24"/>
    </row>
    <row r="106" spans="1:10" ht="36">
      <c r="A106" s="8" t="s">
        <v>357</v>
      </c>
      <c r="B106" s="12" t="s">
        <v>422</v>
      </c>
      <c r="C106" s="11">
        <f t="shared" si="14"/>
        <v>54</v>
      </c>
      <c r="D106" s="11">
        <f t="shared" si="14"/>
        <v>54</v>
      </c>
      <c r="E106" s="11">
        <f t="shared" si="14"/>
        <v>24.5</v>
      </c>
      <c r="F106" s="11">
        <f t="shared" si="4"/>
        <v>45.370370370370374</v>
      </c>
      <c r="I106" s="24"/>
      <c r="J106" s="24"/>
    </row>
    <row r="107" spans="1:10" ht="54">
      <c r="A107" s="8" t="s">
        <v>423</v>
      </c>
      <c r="B107" s="12" t="s">
        <v>424</v>
      </c>
      <c r="C107" s="11">
        <f t="shared" si="14"/>
        <v>54</v>
      </c>
      <c r="D107" s="11">
        <f t="shared" si="14"/>
        <v>54</v>
      </c>
      <c r="E107" s="11">
        <f t="shared" si="14"/>
        <v>24.5</v>
      </c>
      <c r="F107" s="11">
        <f t="shared" si="4"/>
        <v>45.370370370370374</v>
      </c>
      <c r="I107" s="24"/>
      <c r="J107" s="24"/>
    </row>
    <row r="108" spans="1:10" ht="36">
      <c r="A108" s="8" t="s">
        <v>370</v>
      </c>
      <c r="B108" s="12" t="s">
        <v>425</v>
      </c>
      <c r="C108" s="11">
        <f t="shared" si="14"/>
        <v>54</v>
      </c>
      <c r="D108" s="11">
        <f t="shared" si="14"/>
        <v>54</v>
      </c>
      <c r="E108" s="11">
        <f t="shared" si="14"/>
        <v>24.5</v>
      </c>
      <c r="F108" s="11">
        <f t="shared" si="4"/>
        <v>45.370370370370374</v>
      </c>
      <c r="I108" s="24"/>
      <c r="J108" s="24"/>
    </row>
    <row r="109" spans="1:10" ht="36">
      <c r="A109" s="8" t="s">
        <v>302</v>
      </c>
      <c r="B109" s="12" t="s">
        <v>426</v>
      </c>
      <c r="C109" s="11">
        <v>54</v>
      </c>
      <c r="D109" s="11">
        <v>54</v>
      </c>
      <c r="E109" s="11">
        <v>24.5</v>
      </c>
      <c r="F109" s="11">
        <f t="shared" si="4"/>
        <v>45.370370370370374</v>
      </c>
      <c r="I109" s="24"/>
      <c r="J109" s="24"/>
    </row>
    <row r="110" spans="1:10" ht="36">
      <c r="A110" s="8" t="s">
        <v>296</v>
      </c>
      <c r="B110" s="12" t="s">
        <v>427</v>
      </c>
      <c r="C110" s="11">
        <f>C111+C120+C124</f>
        <v>38395.5</v>
      </c>
      <c r="D110" s="11">
        <f>D111+D120+D124</f>
        <v>38395.548670000004</v>
      </c>
      <c r="E110" s="11">
        <f>E111+E120+E124</f>
        <v>35993.667269999998</v>
      </c>
      <c r="F110" s="11">
        <f t="shared" si="4"/>
        <v>93.744494198538888</v>
      </c>
      <c r="I110" s="24"/>
      <c r="J110" s="24"/>
    </row>
    <row r="111" spans="1:10" ht="36">
      <c r="A111" s="8" t="s">
        <v>298</v>
      </c>
      <c r="B111" s="12" t="s">
        <v>428</v>
      </c>
      <c r="C111" s="11">
        <f>C112+C116</f>
        <v>13205.7</v>
      </c>
      <c r="D111" s="11">
        <f>D112+D116</f>
        <v>13205.694910000002</v>
      </c>
      <c r="E111" s="11">
        <f>E112+E116</f>
        <v>12918.043389999999</v>
      </c>
      <c r="F111" s="11">
        <f t="shared" si="4"/>
        <v>97.821723876810765</v>
      </c>
      <c r="I111" s="24"/>
      <c r="J111" s="24"/>
    </row>
    <row r="112" spans="1:10" ht="36">
      <c r="A112" s="8" t="s">
        <v>290</v>
      </c>
      <c r="B112" s="12" t="s">
        <v>429</v>
      </c>
      <c r="C112" s="11">
        <f>C113+C114+C115</f>
        <v>4434.9000000000005</v>
      </c>
      <c r="D112" s="11">
        <f>D113+D114+D115</f>
        <v>4434.9000000000005</v>
      </c>
      <c r="E112" s="11">
        <f>E113+E114+E115</f>
        <v>4273.9983099999999</v>
      </c>
      <c r="F112" s="11">
        <f t="shared" si="4"/>
        <v>96.371920674648791</v>
      </c>
      <c r="I112" s="24"/>
      <c r="J112" s="24"/>
    </row>
    <row r="113" spans="1:10" ht="88.95" customHeight="1">
      <c r="A113" s="8" t="s">
        <v>292</v>
      </c>
      <c r="B113" s="12" t="s">
        <v>430</v>
      </c>
      <c r="C113" s="11">
        <v>4391.6000000000004</v>
      </c>
      <c r="D113" s="11">
        <v>4391.6000000000004</v>
      </c>
      <c r="E113" s="11">
        <v>4257.9035100000001</v>
      </c>
      <c r="F113" s="11">
        <f t="shared" si="4"/>
        <v>96.955631432735217</v>
      </c>
      <c r="I113" s="24"/>
      <c r="J113" s="24"/>
    </row>
    <row r="114" spans="1:10" ht="36">
      <c r="A114" s="8" t="s">
        <v>302</v>
      </c>
      <c r="B114" s="12" t="s">
        <v>431</v>
      </c>
      <c r="C114" s="11">
        <v>40.1</v>
      </c>
      <c r="D114" s="11">
        <v>40.1</v>
      </c>
      <c r="E114" s="11">
        <v>13.286799999999999</v>
      </c>
      <c r="F114" s="11">
        <f t="shared" si="4"/>
        <v>33.13416458852867</v>
      </c>
      <c r="I114" s="24"/>
      <c r="J114" s="24"/>
    </row>
    <row r="115" spans="1:10">
      <c r="A115" s="8" t="s">
        <v>304</v>
      </c>
      <c r="B115" s="12" t="s">
        <v>432</v>
      </c>
      <c r="C115" s="11">
        <v>3.2</v>
      </c>
      <c r="D115" s="11">
        <v>3.2</v>
      </c>
      <c r="E115" s="11">
        <v>2.8079999999999998</v>
      </c>
      <c r="F115" s="11">
        <f t="shared" si="4"/>
        <v>87.749999999999986</v>
      </c>
      <c r="I115" s="24"/>
      <c r="J115" s="24"/>
    </row>
    <row r="116" spans="1:10" ht="69" customHeight="1">
      <c r="A116" s="8" t="s">
        <v>433</v>
      </c>
      <c r="B116" s="12" t="s">
        <v>434</v>
      </c>
      <c r="C116" s="11">
        <f>C117+C118+C119</f>
        <v>8770.8000000000011</v>
      </c>
      <c r="D116" s="11">
        <f>D117+D118+D119</f>
        <v>8770.7949100000005</v>
      </c>
      <c r="E116" s="11">
        <f>E117+E118+E119</f>
        <v>8644.0450799999999</v>
      </c>
      <c r="F116" s="11">
        <f t="shared" si="4"/>
        <v>98.554807771240931</v>
      </c>
      <c r="I116" s="24"/>
      <c r="J116" s="24"/>
    </row>
    <row r="117" spans="1:10" ht="90.6" customHeight="1">
      <c r="A117" s="8" t="s">
        <v>292</v>
      </c>
      <c r="B117" s="12" t="s">
        <v>435</v>
      </c>
      <c r="C117" s="11">
        <v>8018.4</v>
      </c>
      <c r="D117" s="11">
        <v>8018.4</v>
      </c>
      <c r="E117" s="11">
        <v>7899.2518</v>
      </c>
      <c r="F117" s="11">
        <f t="shared" ref="F117:F180" si="15">E117*100/C117</f>
        <v>98.51406515015465</v>
      </c>
      <c r="I117" s="24"/>
      <c r="J117" s="24"/>
    </row>
    <row r="118" spans="1:10" ht="36">
      <c r="A118" s="8" t="s">
        <v>302</v>
      </c>
      <c r="B118" s="12" t="s">
        <v>436</v>
      </c>
      <c r="C118" s="11">
        <v>749.2</v>
      </c>
      <c r="D118" s="11">
        <v>749.19491000000005</v>
      </c>
      <c r="E118" s="11">
        <v>742.35269000000005</v>
      </c>
      <c r="F118" s="11">
        <f t="shared" si="15"/>
        <v>99.086050453817393</v>
      </c>
      <c r="I118" s="24"/>
      <c r="J118" s="24"/>
    </row>
    <row r="119" spans="1:10">
      <c r="A119" s="8" t="s">
        <v>304</v>
      </c>
      <c r="B119" s="12" t="s">
        <v>437</v>
      </c>
      <c r="C119" s="11">
        <v>3.2</v>
      </c>
      <c r="D119" s="11">
        <v>3.2</v>
      </c>
      <c r="E119" s="11">
        <v>2.4405899999999998</v>
      </c>
      <c r="F119" s="11">
        <f t="shared" si="15"/>
        <v>76.26843749999999</v>
      </c>
      <c r="I119" s="24"/>
      <c r="J119" s="24"/>
    </row>
    <row r="120" spans="1:10" ht="36">
      <c r="A120" s="8" t="s">
        <v>438</v>
      </c>
      <c r="B120" s="12" t="s">
        <v>439</v>
      </c>
      <c r="C120" s="11">
        <f>C121</f>
        <v>333.40000000000003</v>
      </c>
      <c r="D120" s="11">
        <f>D121</f>
        <v>333.41762000000006</v>
      </c>
      <c r="E120" s="11">
        <f>E121</f>
        <v>323.80098999999996</v>
      </c>
      <c r="F120" s="11">
        <f t="shared" si="15"/>
        <v>97.120872825434887</v>
      </c>
      <c r="I120" s="24"/>
      <c r="J120" s="24"/>
    </row>
    <row r="121" spans="1:10" ht="34.200000000000003" customHeight="1">
      <c r="A121" s="8" t="s">
        <v>440</v>
      </c>
      <c r="B121" s="12" t="s">
        <v>441</v>
      </c>
      <c r="C121" s="11">
        <f>C122+C123</f>
        <v>333.40000000000003</v>
      </c>
      <c r="D121" s="11">
        <f>D122+D123</f>
        <v>333.41762000000006</v>
      </c>
      <c r="E121" s="11">
        <f>E122+E123</f>
        <v>323.80098999999996</v>
      </c>
      <c r="F121" s="11">
        <f t="shared" si="15"/>
        <v>97.120872825434887</v>
      </c>
      <c r="I121" s="24"/>
      <c r="J121" s="24"/>
    </row>
    <row r="122" spans="1:10" ht="36">
      <c r="A122" s="8" t="s">
        <v>302</v>
      </c>
      <c r="B122" s="12" t="s">
        <v>442</v>
      </c>
      <c r="C122" s="11">
        <v>36.6</v>
      </c>
      <c r="D122" s="11">
        <v>36.608890000000002</v>
      </c>
      <c r="E122" s="11">
        <v>36.608890000000002</v>
      </c>
      <c r="F122" s="11">
        <f t="shared" si="15"/>
        <v>100.02428961748633</v>
      </c>
      <c r="I122" s="24"/>
      <c r="J122" s="24"/>
    </row>
    <row r="123" spans="1:10">
      <c r="A123" s="8" t="s">
        <v>304</v>
      </c>
      <c r="B123" s="12" t="s">
        <v>443</v>
      </c>
      <c r="C123" s="11">
        <v>296.8</v>
      </c>
      <c r="D123" s="11">
        <v>296.80873000000003</v>
      </c>
      <c r="E123" s="11">
        <v>287.19209999999998</v>
      </c>
      <c r="F123" s="11">
        <f t="shared" si="15"/>
        <v>96.762836927223717</v>
      </c>
      <c r="I123" s="24"/>
      <c r="J123" s="24"/>
    </row>
    <row r="124" spans="1:10">
      <c r="A124" s="8" t="s">
        <v>444</v>
      </c>
      <c r="B124" s="12" t="s">
        <v>445</v>
      </c>
      <c r="C124" s="11">
        <f>C125</f>
        <v>24856.399999999998</v>
      </c>
      <c r="D124" s="11">
        <f>D125</f>
        <v>24856.436140000002</v>
      </c>
      <c r="E124" s="11">
        <f>E125</f>
        <v>22751.822889999999</v>
      </c>
      <c r="F124" s="11">
        <f t="shared" si="15"/>
        <v>91.533057441946539</v>
      </c>
      <c r="I124" s="24"/>
      <c r="J124" s="24"/>
    </row>
    <row r="125" spans="1:10" ht="69.599999999999994" customHeight="1">
      <c r="A125" s="8" t="s">
        <v>433</v>
      </c>
      <c r="B125" s="12" t="s">
        <v>446</v>
      </c>
      <c r="C125" s="11">
        <f>C126+C127+C128</f>
        <v>24856.399999999998</v>
      </c>
      <c r="D125" s="11">
        <f>D126+D127+D128</f>
        <v>24856.436140000002</v>
      </c>
      <c r="E125" s="11">
        <f>E126+E127+E128</f>
        <v>22751.822889999999</v>
      </c>
      <c r="F125" s="11">
        <f t="shared" si="15"/>
        <v>91.533057441946539</v>
      </c>
      <c r="I125" s="24"/>
      <c r="J125" s="24"/>
    </row>
    <row r="126" spans="1:10" ht="87" customHeight="1">
      <c r="A126" s="8" t="s">
        <v>292</v>
      </c>
      <c r="B126" s="12" t="s">
        <v>447</v>
      </c>
      <c r="C126" s="11">
        <v>15209.3</v>
      </c>
      <c r="D126" s="11">
        <v>15209.313</v>
      </c>
      <c r="E126" s="11">
        <v>15070.34957</v>
      </c>
      <c r="F126" s="11">
        <f t="shared" si="15"/>
        <v>99.08641140617911</v>
      </c>
      <c r="I126" s="24"/>
      <c r="J126" s="24"/>
    </row>
    <row r="127" spans="1:10" ht="36">
      <c r="A127" s="8" t="s">
        <v>302</v>
      </c>
      <c r="B127" s="12" t="s">
        <v>448</v>
      </c>
      <c r="C127" s="11">
        <v>9202.9</v>
      </c>
      <c r="D127" s="11">
        <v>9202.9236400000009</v>
      </c>
      <c r="E127" s="11">
        <v>7237.2739899999997</v>
      </c>
      <c r="F127" s="11">
        <f t="shared" si="15"/>
        <v>78.641232546262586</v>
      </c>
      <c r="I127" s="24"/>
      <c r="J127" s="24"/>
    </row>
    <row r="128" spans="1:10">
      <c r="A128" s="8" t="s">
        <v>304</v>
      </c>
      <c r="B128" s="12" t="s">
        <v>449</v>
      </c>
      <c r="C128" s="11">
        <v>444.2</v>
      </c>
      <c r="D128" s="11">
        <v>444.1995</v>
      </c>
      <c r="E128" s="11">
        <v>444.19932999999997</v>
      </c>
      <c r="F128" s="11">
        <f t="shared" si="15"/>
        <v>99.999849167041873</v>
      </c>
      <c r="I128" s="24"/>
      <c r="J128" s="24"/>
    </row>
    <row r="129" spans="1:10">
      <c r="A129" s="8" t="s">
        <v>450</v>
      </c>
      <c r="B129" s="12" t="s">
        <v>451</v>
      </c>
      <c r="C129" s="11">
        <f t="shared" ref="C129:E133" si="16">C130</f>
        <v>59.4</v>
      </c>
      <c r="D129" s="11">
        <f t="shared" si="16"/>
        <v>59.4</v>
      </c>
      <c r="E129" s="11">
        <f t="shared" si="16"/>
        <v>0</v>
      </c>
      <c r="F129" s="11">
        <f t="shared" si="15"/>
        <v>0</v>
      </c>
      <c r="I129" s="24"/>
      <c r="J129" s="24"/>
    </row>
    <row r="130" spans="1:10">
      <c r="A130" s="8" t="s">
        <v>202</v>
      </c>
      <c r="B130" s="12" t="s">
        <v>452</v>
      </c>
      <c r="C130" s="11">
        <f t="shared" si="16"/>
        <v>59.4</v>
      </c>
      <c r="D130" s="11">
        <f t="shared" si="16"/>
        <v>59.4</v>
      </c>
      <c r="E130" s="11">
        <f t="shared" si="16"/>
        <v>0</v>
      </c>
      <c r="F130" s="11">
        <f t="shared" si="15"/>
        <v>0</v>
      </c>
      <c r="I130" s="24"/>
      <c r="J130" s="24"/>
    </row>
    <row r="131" spans="1:10" ht="34.799999999999997" customHeight="1">
      <c r="A131" s="8" t="s">
        <v>453</v>
      </c>
      <c r="B131" s="12" t="s">
        <v>454</v>
      </c>
      <c r="C131" s="11">
        <f t="shared" si="16"/>
        <v>59.4</v>
      </c>
      <c r="D131" s="11">
        <f t="shared" si="16"/>
        <v>59.4</v>
      </c>
      <c r="E131" s="11">
        <f t="shared" si="16"/>
        <v>0</v>
      </c>
      <c r="F131" s="11">
        <f t="shared" si="15"/>
        <v>0</v>
      </c>
      <c r="I131" s="24"/>
      <c r="J131" s="24"/>
    </row>
    <row r="132" spans="1:10">
      <c r="A132" s="8" t="s">
        <v>455</v>
      </c>
      <c r="B132" s="12" t="s">
        <v>456</v>
      </c>
      <c r="C132" s="11">
        <f t="shared" si="16"/>
        <v>59.4</v>
      </c>
      <c r="D132" s="11">
        <f t="shared" si="16"/>
        <v>59.4</v>
      </c>
      <c r="E132" s="11">
        <f t="shared" si="16"/>
        <v>0</v>
      </c>
      <c r="F132" s="11">
        <f t="shared" si="15"/>
        <v>0</v>
      </c>
      <c r="I132" s="24"/>
      <c r="J132" s="24"/>
    </row>
    <row r="133" spans="1:10" ht="36">
      <c r="A133" s="8" t="s">
        <v>457</v>
      </c>
      <c r="B133" s="12" t="s">
        <v>458</v>
      </c>
      <c r="C133" s="11">
        <f t="shared" si="16"/>
        <v>59.4</v>
      </c>
      <c r="D133" s="11">
        <f t="shared" si="16"/>
        <v>59.4</v>
      </c>
      <c r="E133" s="11">
        <f t="shared" si="16"/>
        <v>0</v>
      </c>
      <c r="F133" s="11">
        <f t="shared" si="15"/>
        <v>0</v>
      </c>
      <c r="I133" s="24"/>
      <c r="J133" s="24"/>
    </row>
    <row r="134" spans="1:10" ht="36">
      <c r="A134" s="8" t="s">
        <v>302</v>
      </c>
      <c r="B134" s="12" t="s">
        <v>459</v>
      </c>
      <c r="C134" s="11">
        <v>59.4</v>
      </c>
      <c r="D134" s="11">
        <v>59.4</v>
      </c>
      <c r="E134" s="11">
        <v>0</v>
      </c>
      <c r="F134" s="11">
        <f t="shared" si="15"/>
        <v>0</v>
      </c>
      <c r="I134" s="24"/>
      <c r="J134" s="24"/>
    </row>
    <row r="135" spans="1:10" ht="36">
      <c r="A135" s="8" t="s">
        <v>460</v>
      </c>
      <c r="B135" s="12" t="s">
        <v>461</v>
      </c>
      <c r="C135" s="11">
        <f>C136+C154</f>
        <v>16944.8</v>
      </c>
      <c r="D135" s="11">
        <f>D136+D154</f>
        <v>16944.7556</v>
      </c>
      <c r="E135" s="11">
        <f>E136+E154</f>
        <v>16088.862580000001</v>
      </c>
      <c r="F135" s="11">
        <f t="shared" si="15"/>
        <v>94.948672040980142</v>
      </c>
      <c r="I135" s="24"/>
      <c r="J135" s="24"/>
    </row>
    <row r="136" spans="1:10" ht="51.6" customHeight="1">
      <c r="A136" s="8" t="s">
        <v>462</v>
      </c>
      <c r="B136" s="12" t="s">
        <v>463</v>
      </c>
      <c r="C136" s="11">
        <f>C137+C148</f>
        <v>15685.3</v>
      </c>
      <c r="D136" s="11">
        <f>D137+D148</f>
        <v>15685.3</v>
      </c>
      <c r="E136" s="11">
        <f>E137+E148</f>
        <v>14902.050940000001</v>
      </c>
      <c r="F136" s="11">
        <f t="shared" si="15"/>
        <v>95.006477019884869</v>
      </c>
      <c r="I136" s="24"/>
      <c r="J136" s="24"/>
    </row>
    <row r="137" spans="1:10" ht="70.2" customHeight="1">
      <c r="A137" s="8" t="s">
        <v>464</v>
      </c>
      <c r="B137" s="12" t="s">
        <v>465</v>
      </c>
      <c r="C137" s="11">
        <f>C138+C142</f>
        <v>15553.3</v>
      </c>
      <c r="D137" s="11">
        <f>D138+D142</f>
        <v>15553.3</v>
      </c>
      <c r="E137" s="11">
        <f>E138+E142</f>
        <v>14902.050940000001</v>
      </c>
      <c r="F137" s="11">
        <f t="shared" si="15"/>
        <v>95.812791754804451</v>
      </c>
      <c r="I137" s="24"/>
      <c r="J137" s="24"/>
    </row>
    <row r="138" spans="1:10" ht="72">
      <c r="A138" s="8" t="s">
        <v>466</v>
      </c>
      <c r="B138" s="12" t="s">
        <v>467</v>
      </c>
      <c r="C138" s="11">
        <f t="shared" ref="C138:E140" si="17">C139</f>
        <v>75</v>
      </c>
      <c r="D138" s="11">
        <f t="shared" si="17"/>
        <v>75</v>
      </c>
      <c r="E138" s="11">
        <f t="shared" si="17"/>
        <v>75</v>
      </c>
      <c r="F138" s="11">
        <f t="shared" si="15"/>
        <v>100</v>
      </c>
      <c r="I138" s="24"/>
      <c r="J138" s="24"/>
    </row>
    <row r="139" spans="1:10" ht="52.2" customHeight="1">
      <c r="A139" s="8" t="s">
        <v>468</v>
      </c>
      <c r="B139" s="12" t="s">
        <v>469</v>
      </c>
      <c r="C139" s="11">
        <f t="shared" si="17"/>
        <v>75</v>
      </c>
      <c r="D139" s="11">
        <f t="shared" si="17"/>
        <v>75</v>
      </c>
      <c r="E139" s="11">
        <f t="shared" si="17"/>
        <v>75</v>
      </c>
      <c r="F139" s="11">
        <f t="shared" si="15"/>
        <v>100</v>
      </c>
      <c r="I139" s="24"/>
      <c r="J139" s="24"/>
    </row>
    <row r="140" spans="1:10" ht="87.6" customHeight="1">
      <c r="A140" s="8" t="s">
        <v>470</v>
      </c>
      <c r="B140" s="12" t="s">
        <v>471</v>
      </c>
      <c r="C140" s="11">
        <f t="shared" si="17"/>
        <v>75</v>
      </c>
      <c r="D140" s="11">
        <f t="shared" si="17"/>
        <v>75</v>
      </c>
      <c r="E140" s="11">
        <f t="shared" si="17"/>
        <v>75</v>
      </c>
      <c r="F140" s="11">
        <f t="shared" si="15"/>
        <v>100</v>
      </c>
      <c r="I140" s="24"/>
      <c r="J140" s="24"/>
    </row>
    <row r="141" spans="1:10" ht="36">
      <c r="A141" s="8" t="s">
        <v>302</v>
      </c>
      <c r="B141" s="12" t="s">
        <v>472</v>
      </c>
      <c r="C141" s="11">
        <v>75</v>
      </c>
      <c r="D141" s="11">
        <v>75</v>
      </c>
      <c r="E141" s="11">
        <v>75</v>
      </c>
      <c r="F141" s="11">
        <f t="shared" si="15"/>
        <v>100</v>
      </c>
      <c r="I141" s="24"/>
      <c r="J141" s="24"/>
    </row>
    <row r="142" spans="1:10" ht="33" customHeight="1">
      <c r="A142" s="8" t="s">
        <v>473</v>
      </c>
      <c r="B142" s="12" t="s">
        <v>474</v>
      </c>
      <c r="C142" s="11">
        <f t="shared" ref="C142:E143" si="18">C143</f>
        <v>15478.3</v>
      </c>
      <c r="D142" s="11">
        <f t="shared" si="18"/>
        <v>15478.3</v>
      </c>
      <c r="E142" s="11">
        <f t="shared" si="18"/>
        <v>14827.050940000001</v>
      </c>
      <c r="F142" s="11">
        <f t="shared" si="15"/>
        <v>95.79250266502136</v>
      </c>
      <c r="I142" s="24"/>
      <c r="J142" s="24"/>
    </row>
    <row r="143" spans="1:10" ht="49.2" customHeight="1">
      <c r="A143" s="8" t="s">
        <v>475</v>
      </c>
      <c r="B143" s="12" t="s">
        <v>476</v>
      </c>
      <c r="C143" s="11">
        <f t="shared" si="18"/>
        <v>15478.3</v>
      </c>
      <c r="D143" s="11">
        <f t="shared" si="18"/>
        <v>15478.3</v>
      </c>
      <c r="E143" s="11">
        <f t="shared" si="18"/>
        <v>14827.050940000001</v>
      </c>
      <c r="F143" s="11">
        <f t="shared" si="15"/>
        <v>95.79250266502136</v>
      </c>
      <c r="I143" s="24"/>
      <c r="J143" s="24"/>
    </row>
    <row r="144" spans="1:10" ht="67.8" customHeight="1">
      <c r="A144" s="8" t="s">
        <v>433</v>
      </c>
      <c r="B144" s="12" t="s">
        <v>477</v>
      </c>
      <c r="C144" s="11">
        <f>C145+C146+C147</f>
        <v>15478.3</v>
      </c>
      <c r="D144" s="11">
        <f>D145+D146+D147</f>
        <v>15478.3</v>
      </c>
      <c r="E144" s="11">
        <f>E145+E146+E147</f>
        <v>14827.050940000001</v>
      </c>
      <c r="F144" s="11">
        <f t="shared" si="15"/>
        <v>95.79250266502136</v>
      </c>
      <c r="I144" s="24"/>
      <c r="J144" s="24"/>
    </row>
    <row r="145" spans="1:10" ht="88.2" customHeight="1">
      <c r="A145" s="8" t="s">
        <v>292</v>
      </c>
      <c r="B145" s="12" t="s">
        <v>478</v>
      </c>
      <c r="C145" s="11">
        <v>13761.4</v>
      </c>
      <c r="D145" s="11">
        <v>13761.4</v>
      </c>
      <c r="E145" s="11">
        <v>13532.05565</v>
      </c>
      <c r="F145" s="11">
        <f t="shared" si="15"/>
        <v>98.33342283488598</v>
      </c>
      <c r="I145" s="24"/>
      <c r="J145" s="24"/>
    </row>
    <row r="146" spans="1:10" ht="36">
      <c r="A146" s="8" t="s">
        <v>302</v>
      </c>
      <c r="B146" s="12" t="s">
        <v>479</v>
      </c>
      <c r="C146" s="11">
        <v>1707.8</v>
      </c>
      <c r="D146" s="11">
        <v>1707.8</v>
      </c>
      <c r="E146" s="11">
        <v>1289.18235</v>
      </c>
      <c r="F146" s="11">
        <f t="shared" si="15"/>
        <v>75.487899636959838</v>
      </c>
      <c r="I146" s="24"/>
      <c r="J146" s="24"/>
    </row>
    <row r="147" spans="1:10">
      <c r="A147" s="8" t="s">
        <v>304</v>
      </c>
      <c r="B147" s="12" t="s">
        <v>480</v>
      </c>
      <c r="C147" s="11">
        <v>9.1</v>
      </c>
      <c r="D147" s="11">
        <v>9.1</v>
      </c>
      <c r="E147" s="11">
        <v>5.8129400000000002</v>
      </c>
      <c r="F147" s="11">
        <f t="shared" si="15"/>
        <v>63.878461538461536</v>
      </c>
      <c r="I147" s="24"/>
      <c r="J147" s="24"/>
    </row>
    <row r="148" spans="1:10" ht="72">
      <c r="A148" s="8" t="s">
        <v>481</v>
      </c>
      <c r="B148" s="12" t="s">
        <v>482</v>
      </c>
      <c r="C148" s="11">
        <f>C149</f>
        <v>132</v>
      </c>
      <c r="D148" s="11">
        <f>D149</f>
        <v>132</v>
      </c>
      <c r="E148" s="11">
        <f>E149</f>
        <v>0</v>
      </c>
      <c r="F148" s="11">
        <f t="shared" si="15"/>
        <v>0</v>
      </c>
      <c r="I148" s="24"/>
      <c r="J148" s="24"/>
    </row>
    <row r="149" spans="1:10" ht="72" customHeight="1">
      <c r="A149" s="8" t="s">
        <v>483</v>
      </c>
      <c r="B149" s="12" t="s">
        <v>484</v>
      </c>
      <c r="C149" s="11">
        <f>C150+C152</f>
        <v>132</v>
      </c>
      <c r="D149" s="11">
        <f>D150+D152</f>
        <v>132</v>
      </c>
      <c r="E149" s="11">
        <f>E150+E152</f>
        <v>0</v>
      </c>
      <c r="F149" s="11">
        <f t="shared" si="15"/>
        <v>0</v>
      </c>
      <c r="I149" s="24"/>
      <c r="J149" s="24"/>
    </row>
    <row r="150" spans="1:10" ht="90">
      <c r="A150" s="8" t="s">
        <v>485</v>
      </c>
      <c r="B150" s="12" t="s">
        <v>486</v>
      </c>
      <c r="C150" s="11">
        <f>C151</f>
        <v>66</v>
      </c>
      <c r="D150" s="11">
        <f>D151</f>
        <v>66</v>
      </c>
      <c r="E150" s="11">
        <f>E151</f>
        <v>0</v>
      </c>
      <c r="F150" s="11">
        <f t="shared" si="15"/>
        <v>0</v>
      </c>
      <c r="I150" s="24"/>
      <c r="J150" s="24"/>
    </row>
    <row r="151" spans="1:10" ht="36">
      <c r="A151" s="8" t="s">
        <v>302</v>
      </c>
      <c r="B151" s="12" t="s">
        <v>487</v>
      </c>
      <c r="C151" s="11">
        <v>66</v>
      </c>
      <c r="D151" s="11">
        <v>66</v>
      </c>
      <c r="E151" s="11">
        <v>0</v>
      </c>
      <c r="F151" s="11">
        <f t="shared" si="15"/>
        <v>0</v>
      </c>
      <c r="I151" s="24"/>
      <c r="J151" s="24"/>
    </row>
    <row r="152" spans="1:10" ht="157.80000000000001" customHeight="1">
      <c r="A152" s="8" t="s">
        <v>488</v>
      </c>
      <c r="B152" s="12" t="s">
        <v>489</v>
      </c>
      <c r="C152" s="11">
        <f>C153</f>
        <v>66</v>
      </c>
      <c r="D152" s="11">
        <f>D153</f>
        <v>66</v>
      </c>
      <c r="E152" s="11">
        <f>E153</f>
        <v>0</v>
      </c>
      <c r="F152" s="11">
        <f t="shared" si="15"/>
        <v>0</v>
      </c>
      <c r="I152" s="24"/>
      <c r="J152" s="24"/>
    </row>
    <row r="153" spans="1:10" ht="36">
      <c r="A153" s="8" t="s">
        <v>302</v>
      </c>
      <c r="B153" s="12" t="s">
        <v>490</v>
      </c>
      <c r="C153" s="11">
        <v>66</v>
      </c>
      <c r="D153" s="11">
        <v>66</v>
      </c>
      <c r="E153" s="11">
        <v>0</v>
      </c>
      <c r="F153" s="11">
        <f t="shared" si="15"/>
        <v>0</v>
      </c>
      <c r="I153" s="24"/>
      <c r="J153" s="24"/>
    </row>
    <row r="154" spans="1:10" ht="36.6" customHeight="1">
      <c r="A154" s="8" t="s">
        <v>491</v>
      </c>
      <c r="B154" s="12" t="s">
        <v>492</v>
      </c>
      <c r="C154" s="11">
        <f>C155</f>
        <v>1259.5</v>
      </c>
      <c r="D154" s="11">
        <f>D155</f>
        <v>1259.4556</v>
      </c>
      <c r="E154" s="11">
        <f>E155</f>
        <v>1186.8116399999999</v>
      </c>
      <c r="F154" s="11">
        <f t="shared" si="15"/>
        <v>94.228792377927746</v>
      </c>
      <c r="I154" s="24"/>
      <c r="J154" s="24"/>
    </row>
    <row r="155" spans="1:10" ht="53.4" customHeight="1">
      <c r="A155" s="8" t="s">
        <v>364</v>
      </c>
      <c r="B155" s="12" t="s">
        <v>493</v>
      </c>
      <c r="C155" s="11">
        <f>C156+C160</f>
        <v>1259.5</v>
      </c>
      <c r="D155" s="11">
        <f>D156+D160</f>
        <v>1259.4556</v>
      </c>
      <c r="E155" s="11">
        <f>E156+E160</f>
        <v>1186.8116399999999</v>
      </c>
      <c r="F155" s="11">
        <f t="shared" si="15"/>
        <v>94.228792377927746</v>
      </c>
      <c r="I155" s="24"/>
      <c r="J155" s="24"/>
    </row>
    <row r="156" spans="1:10" ht="69.599999999999994" customHeight="1">
      <c r="A156" s="8" t="s">
        <v>494</v>
      </c>
      <c r="B156" s="12" t="s">
        <v>495</v>
      </c>
      <c r="C156" s="11">
        <f t="shared" ref="C156:E158" si="19">C157</f>
        <v>120</v>
      </c>
      <c r="D156" s="11">
        <f t="shared" si="19"/>
        <v>120</v>
      </c>
      <c r="E156" s="11">
        <f t="shared" si="19"/>
        <v>120</v>
      </c>
      <c r="F156" s="11">
        <f t="shared" si="15"/>
        <v>100</v>
      </c>
      <c r="I156" s="24"/>
      <c r="J156" s="24"/>
    </row>
    <row r="157" spans="1:10" ht="72">
      <c r="A157" s="8" t="s">
        <v>496</v>
      </c>
      <c r="B157" s="12" t="s">
        <v>497</v>
      </c>
      <c r="C157" s="11">
        <f t="shared" si="19"/>
        <v>120</v>
      </c>
      <c r="D157" s="11">
        <f t="shared" si="19"/>
        <v>120</v>
      </c>
      <c r="E157" s="11">
        <f t="shared" si="19"/>
        <v>120</v>
      </c>
      <c r="F157" s="11">
        <f t="shared" si="15"/>
        <v>100</v>
      </c>
      <c r="I157" s="24"/>
      <c r="J157" s="24"/>
    </row>
    <row r="158" spans="1:10" ht="36">
      <c r="A158" s="8" t="s">
        <v>370</v>
      </c>
      <c r="B158" s="12" t="s">
        <v>498</v>
      </c>
      <c r="C158" s="11">
        <f t="shared" si="19"/>
        <v>120</v>
      </c>
      <c r="D158" s="11">
        <f t="shared" si="19"/>
        <v>120</v>
      </c>
      <c r="E158" s="11">
        <f t="shared" si="19"/>
        <v>120</v>
      </c>
      <c r="F158" s="11">
        <f t="shared" si="15"/>
        <v>100</v>
      </c>
      <c r="I158" s="24"/>
      <c r="J158" s="24"/>
    </row>
    <row r="159" spans="1:10" ht="36">
      <c r="A159" s="8" t="s">
        <v>302</v>
      </c>
      <c r="B159" s="12" t="s">
        <v>499</v>
      </c>
      <c r="C159" s="11">
        <v>120</v>
      </c>
      <c r="D159" s="11">
        <v>120</v>
      </c>
      <c r="E159" s="11">
        <v>120</v>
      </c>
      <c r="F159" s="11">
        <f t="shared" si="15"/>
        <v>100</v>
      </c>
      <c r="I159" s="24"/>
      <c r="J159" s="24"/>
    </row>
    <row r="160" spans="1:10" ht="36">
      <c r="A160" s="8" t="s">
        <v>500</v>
      </c>
      <c r="B160" s="12" t="s">
        <v>501</v>
      </c>
      <c r="C160" s="11">
        <f t="shared" ref="C160:E162" si="20">C161</f>
        <v>1139.5</v>
      </c>
      <c r="D160" s="11">
        <f t="shared" si="20"/>
        <v>1139.4556</v>
      </c>
      <c r="E160" s="11">
        <f t="shared" si="20"/>
        <v>1066.8116399999999</v>
      </c>
      <c r="F160" s="11">
        <f t="shared" si="15"/>
        <v>93.621030276437025</v>
      </c>
      <c r="I160" s="24"/>
      <c r="J160" s="24"/>
    </row>
    <row r="161" spans="1:10" ht="88.2" customHeight="1">
      <c r="A161" s="8" t="s">
        <v>502</v>
      </c>
      <c r="B161" s="12" t="s">
        <v>503</v>
      </c>
      <c r="C161" s="11">
        <f t="shared" si="20"/>
        <v>1139.5</v>
      </c>
      <c r="D161" s="11">
        <f t="shared" si="20"/>
        <v>1139.4556</v>
      </c>
      <c r="E161" s="11">
        <f t="shared" si="20"/>
        <v>1066.8116399999999</v>
      </c>
      <c r="F161" s="11">
        <f t="shared" si="15"/>
        <v>93.621030276437025</v>
      </c>
      <c r="I161" s="24"/>
      <c r="J161" s="24"/>
    </row>
    <row r="162" spans="1:10" ht="36">
      <c r="A162" s="8" t="s">
        <v>370</v>
      </c>
      <c r="B162" s="12" t="s">
        <v>504</v>
      </c>
      <c r="C162" s="11">
        <f t="shared" si="20"/>
        <v>1139.5</v>
      </c>
      <c r="D162" s="11">
        <f t="shared" si="20"/>
        <v>1139.4556</v>
      </c>
      <c r="E162" s="11">
        <f t="shared" si="20"/>
        <v>1066.8116399999999</v>
      </c>
      <c r="F162" s="11">
        <f t="shared" si="15"/>
        <v>93.621030276437025</v>
      </c>
      <c r="I162" s="24"/>
      <c r="J162" s="24"/>
    </row>
    <row r="163" spans="1:10" ht="36">
      <c r="A163" s="8" t="s">
        <v>302</v>
      </c>
      <c r="B163" s="12" t="s">
        <v>505</v>
      </c>
      <c r="C163" s="11">
        <v>1139.5</v>
      </c>
      <c r="D163" s="11">
        <v>1139.4556</v>
      </c>
      <c r="E163" s="11">
        <v>1066.8116399999999</v>
      </c>
      <c r="F163" s="11">
        <f t="shared" si="15"/>
        <v>93.621030276437025</v>
      </c>
      <c r="I163" s="24"/>
      <c r="J163" s="24"/>
    </row>
    <row r="164" spans="1:10">
      <c r="A164" s="8" t="s">
        <v>506</v>
      </c>
      <c r="B164" s="12" t="s">
        <v>507</v>
      </c>
      <c r="C164" s="11">
        <f>C165+C188+C194+C200</f>
        <v>23283.4</v>
      </c>
      <c r="D164" s="11">
        <f>D165+D188+D194+D200</f>
        <v>23283.40336</v>
      </c>
      <c r="E164" s="11">
        <f>E165+E188+E194+E200</f>
        <v>22768.984540000001</v>
      </c>
      <c r="F164" s="11">
        <f t="shared" si="15"/>
        <v>97.790634271626985</v>
      </c>
      <c r="I164" s="24"/>
      <c r="J164" s="24"/>
    </row>
    <row r="165" spans="1:10">
      <c r="A165" s="8" t="s">
        <v>214</v>
      </c>
      <c r="B165" s="12" t="s">
        <v>508</v>
      </c>
      <c r="C165" s="11">
        <f>C166+C172+C177+C181</f>
        <v>14291.4</v>
      </c>
      <c r="D165" s="11">
        <f>D166+D172+D177+D181</f>
        <v>14291.4</v>
      </c>
      <c r="E165" s="11">
        <f>E166+E172+E177+E181</f>
        <v>14161.3771</v>
      </c>
      <c r="F165" s="11">
        <f t="shared" si="15"/>
        <v>99.090201799683726</v>
      </c>
      <c r="I165" s="24"/>
      <c r="J165" s="24"/>
    </row>
    <row r="166" spans="1:10" ht="68.400000000000006" customHeight="1">
      <c r="A166" s="8" t="s">
        <v>509</v>
      </c>
      <c r="B166" s="12" t="s">
        <v>510</v>
      </c>
      <c r="C166" s="11">
        <f t="shared" ref="C166:E168" si="21">C167</f>
        <v>250</v>
      </c>
      <c r="D166" s="11">
        <f t="shared" si="21"/>
        <v>250</v>
      </c>
      <c r="E166" s="11">
        <f t="shared" si="21"/>
        <v>245.49709999999999</v>
      </c>
      <c r="F166" s="11">
        <f t="shared" si="15"/>
        <v>98.19883999999999</v>
      </c>
      <c r="I166" s="24"/>
      <c r="J166" s="24"/>
    </row>
    <row r="167" spans="1:10" ht="36">
      <c r="A167" s="8" t="s">
        <v>357</v>
      </c>
      <c r="B167" s="12" t="s">
        <v>511</v>
      </c>
      <c r="C167" s="11">
        <f t="shared" si="21"/>
        <v>250</v>
      </c>
      <c r="D167" s="11">
        <f t="shared" si="21"/>
        <v>250</v>
      </c>
      <c r="E167" s="11">
        <f t="shared" si="21"/>
        <v>245.49709999999999</v>
      </c>
      <c r="F167" s="11">
        <f t="shared" si="15"/>
        <v>98.19883999999999</v>
      </c>
      <c r="I167" s="24"/>
      <c r="J167" s="24"/>
    </row>
    <row r="168" spans="1:10" ht="52.95" customHeight="1">
      <c r="A168" s="8" t="s">
        <v>512</v>
      </c>
      <c r="B168" s="12" t="s">
        <v>513</v>
      </c>
      <c r="C168" s="11">
        <f t="shared" si="21"/>
        <v>250</v>
      </c>
      <c r="D168" s="11">
        <f t="shared" si="21"/>
        <v>250</v>
      </c>
      <c r="E168" s="11">
        <f t="shared" si="21"/>
        <v>245.49709999999999</v>
      </c>
      <c r="F168" s="11">
        <f t="shared" si="15"/>
        <v>98.19883999999999</v>
      </c>
      <c r="I168" s="24"/>
      <c r="J168" s="24"/>
    </row>
    <row r="169" spans="1:10" ht="36">
      <c r="A169" s="8" t="s">
        <v>370</v>
      </c>
      <c r="B169" s="12" t="s">
        <v>514</v>
      </c>
      <c r="C169" s="11">
        <f>C170+C171</f>
        <v>250</v>
      </c>
      <c r="D169" s="11">
        <f>D170+D171</f>
        <v>250</v>
      </c>
      <c r="E169" s="11">
        <f>E170+E171</f>
        <v>245.49709999999999</v>
      </c>
      <c r="F169" s="11">
        <f t="shared" si="15"/>
        <v>98.19883999999999</v>
      </c>
      <c r="I169" s="24"/>
      <c r="J169" s="24"/>
    </row>
    <row r="170" spans="1:10" ht="36">
      <c r="A170" s="8" t="s">
        <v>302</v>
      </c>
      <c r="B170" s="12" t="s">
        <v>515</v>
      </c>
      <c r="C170" s="11">
        <v>41</v>
      </c>
      <c r="D170" s="11">
        <v>41</v>
      </c>
      <c r="E170" s="11">
        <v>36.497100000000003</v>
      </c>
      <c r="F170" s="11">
        <f t="shared" si="15"/>
        <v>89.017317073170744</v>
      </c>
      <c r="I170" s="24"/>
      <c r="J170" s="24"/>
    </row>
    <row r="171" spans="1:10" ht="34.799999999999997" customHeight="1">
      <c r="A171" s="8" t="s">
        <v>516</v>
      </c>
      <c r="B171" s="12" t="s">
        <v>517</v>
      </c>
      <c r="C171" s="11">
        <v>209</v>
      </c>
      <c r="D171" s="11">
        <v>209</v>
      </c>
      <c r="E171" s="11">
        <v>209</v>
      </c>
      <c r="F171" s="11">
        <f t="shared" si="15"/>
        <v>100</v>
      </c>
      <c r="I171" s="24"/>
      <c r="J171" s="24"/>
    </row>
    <row r="172" spans="1:10" ht="36">
      <c r="A172" s="8" t="s">
        <v>518</v>
      </c>
      <c r="B172" s="12" t="s">
        <v>519</v>
      </c>
      <c r="C172" s="11">
        <f t="shared" ref="C172:E175" si="22">C173</f>
        <v>15</v>
      </c>
      <c r="D172" s="11">
        <f t="shared" si="22"/>
        <v>15</v>
      </c>
      <c r="E172" s="11">
        <f t="shared" si="22"/>
        <v>6.08</v>
      </c>
      <c r="F172" s="11">
        <f t="shared" si="15"/>
        <v>40.533333333333331</v>
      </c>
      <c r="I172" s="24"/>
      <c r="J172" s="24"/>
    </row>
    <row r="173" spans="1:10" ht="33" customHeight="1">
      <c r="A173" s="8" t="s">
        <v>357</v>
      </c>
      <c r="B173" s="12" t="s">
        <v>520</v>
      </c>
      <c r="C173" s="11">
        <f t="shared" si="22"/>
        <v>15</v>
      </c>
      <c r="D173" s="11">
        <f t="shared" si="22"/>
        <v>15</v>
      </c>
      <c r="E173" s="11">
        <f t="shared" si="22"/>
        <v>6.08</v>
      </c>
      <c r="F173" s="11">
        <f t="shared" si="15"/>
        <v>40.533333333333331</v>
      </c>
      <c r="I173" s="24"/>
      <c r="J173" s="24"/>
    </row>
    <row r="174" spans="1:10" ht="51" customHeight="1">
      <c r="A174" s="8" t="s">
        <v>521</v>
      </c>
      <c r="B174" s="12" t="s">
        <v>522</v>
      </c>
      <c r="C174" s="11">
        <f t="shared" si="22"/>
        <v>15</v>
      </c>
      <c r="D174" s="11">
        <f t="shared" si="22"/>
        <v>15</v>
      </c>
      <c r="E174" s="11">
        <f t="shared" si="22"/>
        <v>6.08</v>
      </c>
      <c r="F174" s="11">
        <f t="shared" si="15"/>
        <v>40.533333333333331</v>
      </c>
      <c r="I174" s="24"/>
      <c r="J174" s="24"/>
    </row>
    <row r="175" spans="1:10" ht="36">
      <c r="A175" s="8" t="s">
        <v>370</v>
      </c>
      <c r="B175" s="12" t="s">
        <v>523</v>
      </c>
      <c r="C175" s="11">
        <f t="shared" si="22"/>
        <v>15</v>
      </c>
      <c r="D175" s="11">
        <f t="shared" si="22"/>
        <v>15</v>
      </c>
      <c r="E175" s="11">
        <f t="shared" si="22"/>
        <v>6.08</v>
      </c>
      <c r="F175" s="11">
        <f t="shared" si="15"/>
        <v>40.533333333333331</v>
      </c>
      <c r="I175" s="24"/>
      <c r="J175" s="24"/>
    </row>
    <row r="176" spans="1:10" ht="36">
      <c r="A176" s="8" t="s">
        <v>302</v>
      </c>
      <c r="B176" s="12" t="s">
        <v>524</v>
      </c>
      <c r="C176" s="11">
        <v>15</v>
      </c>
      <c r="D176" s="11">
        <v>15</v>
      </c>
      <c r="E176" s="11">
        <v>6.08</v>
      </c>
      <c r="F176" s="11">
        <f t="shared" si="15"/>
        <v>40.533333333333331</v>
      </c>
      <c r="I176" s="24"/>
      <c r="J176" s="24"/>
    </row>
    <row r="177" spans="1:10" ht="33" customHeight="1">
      <c r="A177" s="8" t="s">
        <v>525</v>
      </c>
      <c r="B177" s="12" t="s">
        <v>526</v>
      </c>
      <c r="C177" s="11">
        <f t="shared" ref="C177:E179" si="23">C178</f>
        <v>2330</v>
      </c>
      <c r="D177" s="11">
        <f t="shared" si="23"/>
        <v>2330</v>
      </c>
      <c r="E177" s="11">
        <f t="shared" si="23"/>
        <v>2330</v>
      </c>
      <c r="F177" s="11">
        <f t="shared" si="15"/>
        <v>100</v>
      </c>
      <c r="I177" s="24"/>
      <c r="J177" s="24"/>
    </row>
    <row r="178" spans="1:10" ht="36">
      <c r="A178" s="8" t="s">
        <v>298</v>
      </c>
      <c r="B178" s="12" t="s">
        <v>527</v>
      </c>
      <c r="C178" s="11">
        <f t="shared" si="23"/>
        <v>2330</v>
      </c>
      <c r="D178" s="11">
        <f t="shared" si="23"/>
        <v>2330</v>
      </c>
      <c r="E178" s="11">
        <f t="shared" si="23"/>
        <v>2330</v>
      </c>
      <c r="F178" s="11">
        <f t="shared" si="15"/>
        <v>100</v>
      </c>
      <c r="I178" s="24"/>
      <c r="J178" s="24"/>
    </row>
    <row r="179" spans="1:10" ht="69" customHeight="1">
      <c r="A179" s="8" t="s">
        <v>528</v>
      </c>
      <c r="B179" s="12" t="s">
        <v>529</v>
      </c>
      <c r="C179" s="11">
        <f t="shared" si="23"/>
        <v>2330</v>
      </c>
      <c r="D179" s="11">
        <f t="shared" si="23"/>
        <v>2330</v>
      </c>
      <c r="E179" s="11">
        <f t="shared" si="23"/>
        <v>2330</v>
      </c>
      <c r="F179" s="11">
        <f t="shared" si="15"/>
        <v>100</v>
      </c>
      <c r="I179" s="24"/>
      <c r="J179" s="24"/>
    </row>
    <row r="180" spans="1:10" ht="50.4" customHeight="1">
      <c r="A180" s="8" t="s">
        <v>530</v>
      </c>
      <c r="B180" s="12" t="s">
        <v>531</v>
      </c>
      <c r="C180" s="11">
        <v>2330</v>
      </c>
      <c r="D180" s="11">
        <v>2330</v>
      </c>
      <c r="E180" s="11">
        <v>2330</v>
      </c>
      <c r="F180" s="11">
        <f t="shared" si="15"/>
        <v>100</v>
      </c>
      <c r="I180" s="24"/>
      <c r="J180" s="24"/>
    </row>
    <row r="181" spans="1:10" ht="54">
      <c r="A181" s="8" t="s">
        <v>532</v>
      </c>
      <c r="B181" s="12" t="s">
        <v>533</v>
      </c>
      <c r="C181" s="11">
        <f>C182+C185</f>
        <v>11696.4</v>
      </c>
      <c r="D181" s="11">
        <f>D182+D185</f>
        <v>11696.4</v>
      </c>
      <c r="E181" s="11">
        <f>E182+E185</f>
        <v>11579.8</v>
      </c>
      <c r="F181" s="11">
        <f t="shared" ref="F181:F244" si="24">E181*100/C181</f>
        <v>99.003112068670703</v>
      </c>
      <c r="I181" s="24"/>
      <c r="J181" s="24"/>
    </row>
    <row r="182" spans="1:10" ht="16.2" customHeight="1">
      <c r="A182" s="22" t="s">
        <v>534</v>
      </c>
      <c r="B182" s="12" t="s">
        <v>535</v>
      </c>
      <c r="C182" s="11">
        <f t="shared" ref="C182:E183" si="25">C183</f>
        <v>116.6</v>
      </c>
      <c r="D182" s="11">
        <f t="shared" si="25"/>
        <v>116.6</v>
      </c>
      <c r="E182" s="11">
        <f t="shared" si="25"/>
        <v>0</v>
      </c>
      <c r="F182" s="11">
        <f t="shared" si="24"/>
        <v>0</v>
      </c>
      <c r="I182" s="24"/>
      <c r="J182" s="24"/>
    </row>
    <row r="183" spans="1:10" ht="139.19999999999999" customHeight="1">
      <c r="A183" s="8" t="s">
        <v>536</v>
      </c>
      <c r="B183" s="12" t="s">
        <v>537</v>
      </c>
      <c r="C183" s="11">
        <f t="shared" si="25"/>
        <v>116.6</v>
      </c>
      <c r="D183" s="11">
        <f t="shared" si="25"/>
        <v>116.6</v>
      </c>
      <c r="E183" s="11">
        <f t="shared" si="25"/>
        <v>0</v>
      </c>
      <c r="F183" s="11">
        <f t="shared" si="24"/>
        <v>0</v>
      </c>
      <c r="I183" s="24"/>
      <c r="J183" s="24"/>
    </row>
    <row r="184" spans="1:10" ht="36">
      <c r="A184" s="8" t="s">
        <v>302</v>
      </c>
      <c r="B184" s="12" t="s">
        <v>538</v>
      </c>
      <c r="C184" s="11">
        <v>116.6</v>
      </c>
      <c r="D184" s="11">
        <v>116.6</v>
      </c>
      <c r="E184" s="11">
        <v>0</v>
      </c>
      <c r="F184" s="11">
        <f t="shared" si="24"/>
        <v>0</v>
      </c>
      <c r="I184" s="24"/>
      <c r="J184" s="24"/>
    </row>
    <row r="185" spans="1:10">
      <c r="A185" s="8" t="s">
        <v>539</v>
      </c>
      <c r="B185" s="12" t="s">
        <v>540</v>
      </c>
      <c r="C185" s="11">
        <f t="shared" ref="C185:E186" si="26">C186</f>
        <v>11579.8</v>
      </c>
      <c r="D185" s="11">
        <f t="shared" si="26"/>
        <v>11579.8</v>
      </c>
      <c r="E185" s="11">
        <f t="shared" si="26"/>
        <v>11579.8</v>
      </c>
      <c r="F185" s="11">
        <f t="shared" si="24"/>
        <v>100</v>
      </c>
      <c r="I185" s="24"/>
      <c r="J185" s="24"/>
    </row>
    <row r="186" spans="1:10" ht="54">
      <c r="A186" s="8" t="s">
        <v>541</v>
      </c>
      <c r="B186" s="12" t="s">
        <v>542</v>
      </c>
      <c r="C186" s="11">
        <f t="shared" si="26"/>
        <v>11579.8</v>
      </c>
      <c r="D186" s="11">
        <f t="shared" si="26"/>
        <v>11579.8</v>
      </c>
      <c r="E186" s="11">
        <f t="shared" si="26"/>
        <v>11579.8</v>
      </c>
      <c r="F186" s="11">
        <f t="shared" si="24"/>
        <v>100</v>
      </c>
      <c r="I186" s="24"/>
      <c r="J186" s="24"/>
    </row>
    <row r="187" spans="1:10">
      <c r="A187" s="8" t="s">
        <v>304</v>
      </c>
      <c r="B187" s="12" t="s">
        <v>543</v>
      </c>
      <c r="C187" s="11">
        <v>11579.8</v>
      </c>
      <c r="D187" s="11">
        <v>11579.8</v>
      </c>
      <c r="E187" s="11">
        <v>11579.8</v>
      </c>
      <c r="F187" s="11">
        <f t="shared" si="24"/>
        <v>100</v>
      </c>
      <c r="I187" s="24"/>
      <c r="J187" s="24"/>
    </row>
    <row r="188" spans="1:10">
      <c r="A188" s="8" t="s">
        <v>216</v>
      </c>
      <c r="B188" s="12" t="s">
        <v>544</v>
      </c>
      <c r="C188" s="11">
        <f t="shared" ref="C188:E192" si="27">C189</f>
        <v>25</v>
      </c>
      <c r="D188" s="11">
        <f t="shared" si="27"/>
        <v>25</v>
      </c>
      <c r="E188" s="11">
        <f t="shared" si="27"/>
        <v>25</v>
      </c>
      <c r="F188" s="11">
        <f t="shared" si="24"/>
        <v>100</v>
      </c>
      <c r="I188" s="24"/>
      <c r="J188" s="24"/>
    </row>
    <row r="189" spans="1:10" ht="54">
      <c r="A189" s="8" t="s">
        <v>545</v>
      </c>
      <c r="B189" s="12" t="s">
        <v>546</v>
      </c>
      <c r="C189" s="11">
        <f t="shared" si="27"/>
        <v>25</v>
      </c>
      <c r="D189" s="11">
        <f t="shared" si="27"/>
        <v>25</v>
      </c>
      <c r="E189" s="11">
        <f t="shared" si="27"/>
        <v>25</v>
      </c>
      <c r="F189" s="11">
        <f t="shared" si="24"/>
        <v>100</v>
      </c>
      <c r="I189" s="24"/>
      <c r="J189" s="24"/>
    </row>
    <row r="190" spans="1:10" ht="36">
      <c r="A190" s="8" t="s">
        <v>357</v>
      </c>
      <c r="B190" s="12" t="s">
        <v>547</v>
      </c>
      <c r="C190" s="11">
        <f t="shared" si="27"/>
        <v>25</v>
      </c>
      <c r="D190" s="11">
        <f t="shared" si="27"/>
        <v>25</v>
      </c>
      <c r="E190" s="11">
        <f t="shared" si="27"/>
        <v>25</v>
      </c>
      <c r="F190" s="11">
        <f t="shared" si="24"/>
        <v>100</v>
      </c>
      <c r="I190" s="24"/>
      <c r="J190" s="24"/>
    </row>
    <row r="191" spans="1:10">
      <c r="A191" s="8" t="s">
        <v>548</v>
      </c>
      <c r="B191" s="12" t="s">
        <v>549</v>
      </c>
      <c r="C191" s="11">
        <f t="shared" si="27"/>
        <v>25</v>
      </c>
      <c r="D191" s="11">
        <f t="shared" si="27"/>
        <v>25</v>
      </c>
      <c r="E191" s="11">
        <f t="shared" si="27"/>
        <v>25</v>
      </c>
      <c r="F191" s="11">
        <f t="shared" si="24"/>
        <v>100</v>
      </c>
      <c r="I191" s="24"/>
      <c r="J191" s="24"/>
    </row>
    <row r="192" spans="1:10" ht="36">
      <c r="A192" s="8" t="s">
        <v>370</v>
      </c>
      <c r="B192" s="12" t="s">
        <v>550</v>
      </c>
      <c r="C192" s="11">
        <f t="shared" si="27"/>
        <v>25</v>
      </c>
      <c r="D192" s="11">
        <f t="shared" si="27"/>
        <v>25</v>
      </c>
      <c r="E192" s="11">
        <f t="shared" si="27"/>
        <v>25</v>
      </c>
      <c r="F192" s="11">
        <f t="shared" si="24"/>
        <v>100</v>
      </c>
      <c r="I192" s="24"/>
      <c r="J192" s="24"/>
    </row>
    <row r="193" spans="1:10" ht="36">
      <c r="A193" s="8" t="s">
        <v>302</v>
      </c>
      <c r="B193" s="12" t="s">
        <v>551</v>
      </c>
      <c r="C193" s="11">
        <v>25</v>
      </c>
      <c r="D193" s="11">
        <v>25</v>
      </c>
      <c r="E193" s="11">
        <v>25</v>
      </c>
      <c r="F193" s="11">
        <f t="shared" si="24"/>
        <v>100</v>
      </c>
      <c r="I193" s="24"/>
      <c r="J193" s="24"/>
    </row>
    <row r="194" spans="1:10">
      <c r="A194" s="8" t="s">
        <v>218</v>
      </c>
      <c r="B194" s="12" t="s">
        <v>552</v>
      </c>
      <c r="C194" s="11">
        <f t="shared" ref="C194:E198" si="28">C195</f>
        <v>955.5</v>
      </c>
      <c r="D194" s="11">
        <f t="shared" si="28"/>
        <v>955.53885000000002</v>
      </c>
      <c r="E194" s="11">
        <f t="shared" si="28"/>
        <v>715.57399999999996</v>
      </c>
      <c r="F194" s="11">
        <f t="shared" si="24"/>
        <v>74.890005232862364</v>
      </c>
      <c r="I194" s="24"/>
      <c r="J194" s="24"/>
    </row>
    <row r="195" spans="1:10" ht="54">
      <c r="A195" s="8" t="s">
        <v>553</v>
      </c>
      <c r="B195" s="12" t="s">
        <v>554</v>
      </c>
      <c r="C195" s="11">
        <f t="shared" si="28"/>
        <v>955.5</v>
      </c>
      <c r="D195" s="11">
        <f t="shared" si="28"/>
        <v>955.53885000000002</v>
      </c>
      <c r="E195" s="11">
        <f t="shared" si="28"/>
        <v>715.57399999999996</v>
      </c>
      <c r="F195" s="11">
        <f t="shared" si="24"/>
        <v>74.890005232862364</v>
      </c>
      <c r="I195" s="24"/>
      <c r="J195" s="24"/>
    </row>
    <row r="196" spans="1:10">
      <c r="A196" s="8" t="s">
        <v>555</v>
      </c>
      <c r="B196" s="12" t="s">
        <v>556</v>
      </c>
      <c r="C196" s="11">
        <f t="shared" si="28"/>
        <v>955.5</v>
      </c>
      <c r="D196" s="11">
        <f t="shared" si="28"/>
        <v>955.53885000000002</v>
      </c>
      <c r="E196" s="11">
        <f t="shared" si="28"/>
        <v>715.57399999999996</v>
      </c>
      <c r="F196" s="11">
        <f t="shared" si="24"/>
        <v>74.890005232862364</v>
      </c>
      <c r="I196" s="24"/>
      <c r="J196" s="24"/>
    </row>
    <row r="197" spans="1:10" ht="54">
      <c r="A197" s="8" t="s">
        <v>557</v>
      </c>
      <c r="B197" s="12" t="s">
        <v>558</v>
      </c>
      <c r="C197" s="11">
        <f t="shared" si="28"/>
        <v>955.5</v>
      </c>
      <c r="D197" s="11">
        <f t="shared" si="28"/>
        <v>955.53885000000002</v>
      </c>
      <c r="E197" s="11">
        <f t="shared" si="28"/>
        <v>715.57399999999996</v>
      </c>
      <c r="F197" s="11">
        <f t="shared" si="24"/>
        <v>74.890005232862364</v>
      </c>
      <c r="I197" s="24"/>
      <c r="J197" s="24"/>
    </row>
    <row r="198" spans="1:10" ht="72">
      <c r="A198" s="8" t="s">
        <v>559</v>
      </c>
      <c r="B198" s="12" t="s">
        <v>560</v>
      </c>
      <c r="C198" s="11">
        <f t="shared" si="28"/>
        <v>955.5</v>
      </c>
      <c r="D198" s="11">
        <f t="shared" si="28"/>
        <v>955.53885000000002</v>
      </c>
      <c r="E198" s="11">
        <f t="shared" si="28"/>
        <v>715.57399999999996</v>
      </c>
      <c r="F198" s="11">
        <f t="shared" si="24"/>
        <v>74.890005232862364</v>
      </c>
      <c r="I198" s="24"/>
      <c r="J198" s="24"/>
    </row>
    <row r="199" spans="1:10" ht="36">
      <c r="A199" s="8" t="s">
        <v>302</v>
      </c>
      <c r="B199" s="12" t="s">
        <v>561</v>
      </c>
      <c r="C199" s="11">
        <v>955.5</v>
      </c>
      <c r="D199" s="11">
        <v>955.53885000000002</v>
      </c>
      <c r="E199" s="11">
        <v>715.57399999999996</v>
      </c>
      <c r="F199" s="11">
        <f t="shared" si="24"/>
        <v>74.890005232862364</v>
      </c>
      <c r="I199" s="24"/>
      <c r="J199" s="24"/>
    </row>
    <row r="200" spans="1:10" ht="36">
      <c r="A200" s="8" t="s">
        <v>220</v>
      </c>
      <c r="B200" s="12" t="s">
        <v>562</v>
      </c>
      <c r="C200" s="11">
        <f>C201+C206+C215+C220+C225+C230+C235</f>
        <v>8011.5</v>
      </c>
      <c r="D200" s="11">
        <f>D201+D206+D215+D220+D225+D230+D235</f>
        <v>8011.4645099999998</v>
      </c>
      <c r="E200" s="11">
        <f>E201+E206+E215+E220+E225+E230+E235</f>
        <v>7867.0334400000002</v>
      </c>
      <c r="F200" s="11">
        <f t="shared" si="24"/>
        <v>98.196760157273928</v>
      </c>
      <c r="I200" s="24"/>
      <c r="J200" s="24"/>
    </row>
    <row r="201" spans="1:10" ht="55.2" customHeight="1">
      <c r="A201" s="8" t="s">
        <v>563</v>
      </c>
      <c r="B201" s="12" t="s">
        <v>564</v>
      </c>
      <c r="C201" s="11">
        <f t="shared" ref="C201:E204" si="29">C202</f>
        <v>1000</v>
      </c>
      <c r="D201" s="11">
        <f t="shared" si="29"/>
        <v>1000</v>
      </c>
      <c r="E201" s="11">
        <f t="shared" si="29"/>
        <v>994.17200000000003</v>
      </c>
      <c r="F201" s="11">
        <f t="shared" si="24"/>
        <v>99.417199999999994</v>
      </c>
      <c r="I201" s="24"/>
      <c r="J201" s="24"/>
    </row>
    <row r="202" spans="1:10" ht="36">
      <c r="A202" s="8" t="s">
        <v>357</v>
      </c>
      <c r="B202" s="12" t="s">
        <v>565</v>
      </c>
      <c r="C202" s="11">
        <f t="shared" si="29"/>
        <v>1000</v>
      </c>
      <c r="D202" s="11">
        <f t="shared" si="29"/>
        <v>1000</v>
      </c>
      <c r="E202" s="11">
        <f t="shared" si="29"/>
        <v>994.17200000000003</v>
      </c>
      <c r="F202" s="11">
        <f t="shared" si="24"/>
        <v>99.417199999999994</v>
      </c>
      <c r="I202" s="24"/>
      <c r="J202" s="24"/>
    </row>
    <row r="203" spans="1:10" ht="72">
      <c r="A203" s="8" t="s">
        <v>566</v>
      </c>
      <c r="B203" s="12" t="s">
        <v>567</v>
      </c>
      <c r="C203" s="11">
        <f t="shared" si="29"/>
        <v>1000</v>
      </c>
      <c r="D203" s="11">
        <f t="shared" si="29"/>
        <v>1000</v>
      </c>
      <c r="E203" s="11">
        <f t="shared" si="29"/>
        <v>994.17200000000003</v>
      </c>
      <c r="F203" s="11">
        <f t="shared" si="24"/>
        <v>99.417199999999994</v>
      </c>
      <c r="I203" s="24"/>
      <c r="J203" s="24"/>
    </row>
    <row r="204" spans="1:10" ht="36">
      <c r="A204" s="8" t="s">
        <v>370</v>
      </c>
      <c r="B204" s="12" t="s">
        <v>568</v>
      </c>
      <c r="C204" s="11">
        <f t="shared" si="29"/>
        <v>1000</v>
      </c>
      <c r="D204" s="11">
        <f t="shared" si="29"/>
        <v>1000</v>
      </c>
      <c r="E204" s="11">
        <f t="shared" si="29"/>
        <v>994.17200000000003</v>
      </c>
      <c r="F204" s="11">
        <f t="shared" si="24"/>
        <v>99.417199999999994</v>
      </c>
      <c r="I204" s="24"/>
      <c r="J204" s="24"/>
    </row>
    <row r="205" spans="1:10" ht="36">
      <c r="A205" s="8" t="s">
        <v>302</v>
      </c>
      <c r="B205" s="12" t="s">
        <v>569</v>
      </c>
      <c r="C205" s="11">
        <v>1000</v>
      </c>
      <c r="D205" s="11">
        <v>1000</v>
      </c>
      <c r="E205" s="11">
        <v>994.17200000000003</v>
      </c>
      <c r="F205" s="11">
        <f t="shared" si="24"/>
        <v>99.417199999999994</v>
      </c>
      <c r="I205" s="24"/>
      <c r="J205" s="24"/>
    </row>
    <row r="206" spans="1:10" ht="36">
      <c r="A206" s="8" t="s">
        <v>570</v>
      </c>
      <c r="B206" s="12" t="s">
        <v>571</v>
      </c>
      <c r="C206" s="11">
        <f>C207+C211</f>
        <v>837</v>
      </c>
      <c r="D206" s="11">
        <f>D207+D211</f>
        <v>837</v>
      </c>
      <c r="E206" s="11">
        <f>E207+E211</f>
        <v>836.95</v>
      </c>
      <c r="F206" s="11">
        <f t="shared" si="24"/>
        <v>99.994026284348863</v>
      </c>
      <c r="I206" s="24"/>
      <c r="J206" s="24"/>
    </row>
    <row r="207" spans="1:10" ht="36">
      <c r="A207" s="8" t="s">
        <v>572</v>
      </c>
      <c r="B207" s="12" t="s">
        <v>573</v>
      </c>
      <c r="C207" s="11">
        <f t="shared" ref="C207:E209" si="30">C208</f>
        <v>400</v>
      </c>
      <c r="D207" s="11">
        <f t="shared" si="30"/>
        <v>400</v>
      </c>
      <c r="E207" s="11">
        <f t="shared" si="30"/>
        <v>400</v>
      </c>
      <c r="F207" s="11">
        <f t="shared" si="24"/>
        <v>100</v>
      </c>
      <c r="I207" s="24"/>
      <c r="J207" s="24"/>
    </row>
    <row r="208" spans="1:10" ht="36" customHeight="1">
      <c r="A208" s="8" t="s">
        <v>574</v>
      </c>
      <c r="B208" s="12" t="s">
        <v>575</v>
      </c>
      <c r="C208" s="11">
        <f t="shared" si="30"/>
        <v>400</v>
      </c>
      <c r="D208" s="11">
        <f t="shared" si="30"/>
        <v>400</v>
      </c>
      <c r="E208" s="11">
        <f t="shared" si="30"/>
        <v>400</v>
      </c>
      <c r="F208" s="11">
        <f t="shared" si="24"/>
        <v>100</v>
      </c>
      <c r="I208" s="24"/>
      <c r="J208" s="24"/>
    </row>
    <row r="209" spans="1:10" ht="36">
      <c r="A209" s="8" t="s">
        <v>370</v>
      </c>
      <c r="B209" s="12" t="s">
        <v>576</v>
      </c>
      <c r="C209" s="11">
        <f t="shared" si="30"/>
        <v>400</v>
      </c>
      <c r="D209" s="11">
        <f t="shared" si="30"/>
        <v>400</v>
      </c>
      <c r="E209" s="11">
        <f t="shared" si="30"/>
        <v>400</v>
      </c>
      <c r="F209" s="11">
        <f t="shared" si="24"/>
        <v>100</v>
      </c>
      <c r="I209" s="24"/>
      <c r="J209" s="24"/>
    </row>
    <row r="210" spans="1:10" ht="54">
      <c r="A210" s="8" t="s">
        <v>530</v>
      </c>
      <c r="B210" s="12" t="s">
        <v>577</v>
      </c>
      <c r="C210" s="11">
        <v>400</v>
      </c>
      <c r="D210" s="11">
        <v>400</v>
      </c>
      <c r="E210" s="11">
        <v>400</v>
      </c>
      <c r="F210" s="11">
        <f t="shared" si="24"/>
        <v>100</v>
      </c>
      <c r="I210" s="24"/>
      <c r="J210" s="24"/>
    </row>
    <row r="211" spans="1:10" ht="54">
      <c r="A211" s="8" t="s">
        <v>578</v>
      </c>
      <c r="B211" s="12" t="s">
        <v>579</v>
      </c>
      <c r="C211" s="11">
        <f t="shared" ref="C211:E213" si="31">C212</f>
        <v>437</v>
      </c>
      <c r="D211" s="11">
        <f t="shared" si="31"/>
        <v>437</v>
      </c>
      <c r="E211" s="11">
        <f t="shared" si="31"/>
        <v>436.95</v>
      </c>
      <c r="F211" s="11">
        <f t="shared" si="24"/>
        <v>99.988558352402748</v>
      </c>
      <c r="I211" s="24"/>
      <c r="J211" s="24"/>
    </row>
    <row r="212" spans="1:10" ht="90">
      <c r="A212" s="8" t="s">
        <v>580</v>
      </c>
      <c r="B212" s="12" t="s">
        <v>581</v>
      </c>
      <c r="C212" s="11">
        <f t="shared" si="31"/>
        <v>437</v>
      </c>
      <c r="D212" s="11">
        <f t="shared" si="31"/>
        <v>437</v>
      </c>
      <c r="E212" s="11">
        <f t="shared" si="31"/>
        <v>436.95</v>
      </c>
      <c r="F212" s="11">
        <f t="shared" si="24"/>
        <v>99.988558352402748</v>
      </c>
      <c r="I212" s="24"/>
      <c r="J212" s="24"/>
    </row>
    <row r="213" spans="1:10" ht="51" customHeight="1">
      <c r="A213" s="8" t="s">
        <v>582</v>
      </c>
      <c r="B213" s="12" t="s">
        <v>583</v>
      </c>
      <c r="C213" s="11">
        <f t="shared" si="31"/>
        <v>437</v>
      </c>
      <c r="D213" s="11">
        <f t="shared" si="31"/>
        <v>437</v>
      </c>
      <c r="E213" s="11">
        <f t="shared" si="31"/>
        <v>436.95</v>
      </c>
      <c r="F213" s="11">
        <f t="shared" si="24"/>
        <v>99.988558352402748</v>
      </c>
      <c r="I213" s="24"/>
      <c r="J213" s="24"/>
    </row>
    <row r="214" spans="1:10" ht="36">
      <c r="A214" s="8" t="s">
        <v>302</v>
      </c>
      <c r="B214" s="12" t="s">
        <v>584</v>
      </c>
      <c r="C214" s="11">
        <v>437</v>
      </c>
      <c r="D214" s="11">
        <v>437</v>
      </c>
      <c r="E214" s="11">
        <v>436.95</v>
      </c>
      <c r="F214" s="11">
        <f t="shared" si="24"/>
        <v>99.988558352402748</v>
      </c>
      <c r="I214" s="24"/>
      <c r="J214" s="24"/>
    </row>
    <row r="215" spans="1:10" ht="50.4" customHeight="1">
      <c r="A215" s="8" t="s">
        <v>373</v>
      </c>
      <c r="B215" s="12" t="s">
        <v>585</v>
      </c>
      <c r="C215" s="11">
        <f t="shared" ref="C215:E218" si="32">C216</f>
        <v>152.69999999999999</v>
      </c>
      <c r="D215" s="11">
        <f t="shared" si="32"/>
        <v>152.69999999999999</v>
      </c>
      <c r="E215" s="11">
        <f t="shared" si="32"/>
        <v>137.57028</v>
      </c>
      <c r="F215" s="11">
        <f t="shared" si="24"/>
        <v>90.091866404715134</v>
      </c>
      <c r="I215" s="24"/>
      <c r="J215" s="24"/>
    </row>
    <row r="216" spans="1:10" ht="33.6" customHeight="1">
      <c r="A216" s="8" t="s">
        <v>357</v>
      </c>
      <c r="B216" s="12" t="s">
        <v>586</v>
      </c>
      <c r="C216" s="11">
        <f t="shared" si="32"/>
        <v>152.69999999999999</v>
      </c>
      <c r="D216" s="11">
        <f t="shared" si="32"/>
        <v>152.69999999999999</v>
      </c>
      <c r="E216" s="11">
        <f t="shared" si="32"/>
        <v>137.57028</v>
      </c>
      <c r="F216" s="11">
        <f t="shared" si="24"/>
        <v>90.091866404715134</v>
      </c>
      <c r="I216" s="24"/>
      <c r="J216" s="24"/>
    </row>
    <row r="217" spans="1:10" ht="69" customHeight="1">
      <c r="A217" s="8" t="s">
        <v>376</v>
      </c>
      <c r="B217" s="12" t="s">
        <v>587</v>
      </c>
      <c r="C217" s="11">
        <f t="shared" si="32"/>
        <v>152.69999999999999</v>
      </c>
      <c r="D217" s="11">
        <f t="shared" si="32"/>
        <v>152.69999999999999</v>
      </c>
      <c r="E217" s="11">
        <f t="shared" si="32"/>
        <v>137.57028</v>
      </c>
      <c r="F217" s="11">
        <f t="shared" si="24"/>
        <v>90.091866404715134</v>
      </c>
      <c r="I217" s="24"/>
      <c r="J217" s="24"/>
    </row>
    <row r="218" spans="1:10" ht="34.200000000000003" customHeight="1">
      <c r="A218" s="8" t="s">
        <v>378</v>
      </c>
      <c r="B218" s="12" t="s">
        <v>588</v>
      </c>
      <c r="C218" s="11">
        <f t="shared" si="32"/>
        <v>152.69999999999999</v>
      </c>
      <c r="D218" s="11">
        <f t="shared" si="32"/>
        <v>152.69999999999999</v>
      </c>
      <c r="E218" s="11">
        <f t="shared" si="32"/>
        <v>137.57028</v>
      </c>
      <c r="F218" s="11">
        <f t="shared" si="24"/>
        <v>90.091866404715134</v>
      </c>
      <c r="I218" s="24"/>
      <c r="J218" s="24"/>
    </row>
    <row r="219" spans="1:10" ht="33" customHeight="1">
      <c r="A219" s="8" t="s">
        <v>302</v>
      </c>
      <c r="B219" s="12" t="s">
        <v>589</v>
      </c>
      <c r="C219" s="11">
        <v>152.69999999999999</v>
      </c>
      <c r="D219" s="11">
        <v>152.69999999999999</v>
      </c>
      <c r="E219" s="11">
        <v>137.57028</v>
      </c>
      <c r="F219" s="11">
        <f t="shared" si="24"/>
        <v>90.091866404715134</v>
      </c>
      <c r="I219" s="24"/>
      <c r="J219" s="24"/>
    </row>
    <row r="220" spans="1:10" ht="54.6" customHeight="1">
      <c r="A220" s="8" t="s">
        <v>390</v>
      </c>
      <c r="B220" s="12" t="s">
        <v>590</v>
      </c>
      <c r="C220" s="11">
        <f t="shared" ref="C220:E223" si="33">C221</f>
        <v>32.6</v>
      </c>
      <c r="D220" s="11">
        <f t="shared" si="33"/>
        <v>32.6</v>
      </c>
      <c r="E220" s="11">
        <f t="shared" si="33"/>
        <v>32.6</v>
      </c>
      <c r="F220" s="11">
        <f t="shared" si="24"/>
        <v>100</v>
      </c>
      <c r="I220" s="24"/>
      <c r="J220" s="24"/>
    </row>
    <row r="221" spans="1:10" ht="33" customHeight="1">
      <c r="A221" s="8" t="s">
        <v>357</v>
      </c>
      <c r="B221" s="12" t="s">
        <v>591</v>
      </c>
      <c r="C221" s="11">
        <f t="shared" si="33"/>
        <v>32.6</v>
      </c>
      <c r="D221" s="11">
        <f t="shared" si="33"/>
        <v>32.6</v>
      </c>
      <c r="E221" s="11">
        <f t="shared" si="33"/>
        <v>32.6</v>
      </c>
      <c r="F221" s="11">
        <f t="shared" si="24"/>
        <v>100</v>
      </c>
      <c r="I221" s="24"/>
      <c r="J221" s="24"/>
    </row>
    <row r="222" spans="1:10" ht="54">
      <c r="A222" s="22" t="s">
        <v>393</v>
      </c>
      <c r="B222" s="12" t="s">
        <v>592</v>
      </c>
      <c r="C222" s="11">
        <f t="shared" si="33"/>
        <v>32.6</v>
      </c>
      <c r="D222" s="11">
        <f t="shared" si="33"/>
        <v>32.6</v>
      </c>
      <c r="E222" s="11">
        <f t="shared" si="33"/>
        <v>32.6</v>
      </c>
      <c r="F222" s="11">
        <f t="shared" si="24"/>
        <v>100</v>
      </c>
      <c r="I222" s="24"/>
      <c r="J222" s="24"/>
    </row>
    <row r="223" spans="1:10" ht="33" customHeight="1">
      <c r="A223" s="8" t="s">
        <v>370</v>
      </c>
      <c r="B223" s="12" t="s">
        <v>593</v>
      </c>
      <c r="C223" s="11">
        <f t="shared" si="33"/>
        <v>32.6</v>
      </c>
      <c r="D223" s="11">
        <f t="shared" si="33"/>
        <v>32.6</v>
      </c>
      <c r="E223" s="11">
        <f t="shared" si="33"/>
        <v>32.6</v>
      </c>
      <c r="F223" s="11">
        <f t="shared" si="24"/>
        <v>100</v>
      </c>
      <c r="I223" s="24"/>
      <c r="J223" s="24"/>
    </row>
    <row r="224" spans="1:10" ht="33" customHeight="1">
      <c r="A224" s="8" t="s">
        <v>302</v>
      </c>
      <c r="B224" s="12" t="s">
        <v>594</v>
      </c>
      <c r="C224" s="11">
        <v>32.6</v>
      </c>
      <c r="D224" s="11">
        <v>32.6</v>
      </c>
      <c r="E224" s="11">
        <v>32.6</v>
      </c>
      <c r="F224" s="11">
        <f t="shared" si="24"/>
        <v>100</v>
      </c>
      <c r="I224" s="24"/>
      <c r="J224" s="24"/>
    </row>
    <row r="225" spans="1:10" ht="76.2" customHeight="1">
      <c r="A225" s="8" t="s">
        <v>406</v>
      </c>
      <c r="B225" s="12" t="s">
        <v>595</v>
      </c>
      <c r="C225" s="11">
        <f t="shared" ref="C225:E228" si="34">C226</f>
        <v>231.3</v>
      </c>
      <c r="D225" s="11">
        <f t="shared" si="34"/>
        <v>231.3</v>
      </c>
      <c r="E225" s="11">
        <f t="shared" si="34"/>
        <v>231.24299999999999</v>
      </c>
      <c r="F225" s="11">
        <f t="shared" si="24"/>
        <v>99.975356679636832</v>
      </c>
      <c r="I225" s="24"/>
      <c r="J225" s="24"/>
    </row>
    <row r="226" spans="1:10" ht="36.6" customHeight="1">
      <c r="A226" s="8" t="s">
        <v>357</v>
      </c>
      <c r="B226" s="12" t="s">
        <v>596</v>
      </c>
      <c r="C226" s="11">
        <f t="shared" si="34"/>
        <v>231.3</v>
      </c>
      <c r="D226" s="11">
        <f t="shared" si="34"/>
        <v>231.3</v>
      </c>
      <c r="E226" s="11">
        <f t="shared" si="34"/>
        <v>231.24299999999999</v>
      </c>
      <c r="F226" s="11">
        <f t="shared" si="24"/>
        <v>99.975356679636832</v>
      </c>
      <c r="I226" s="24"/>
      <c r="J226" s="24"/>
    </row>
    <row r="227" spans="1:10" ht="56.4" customHeight="1">
      <c r="A227" s="8" t="s">
        <v>409</v>
      </c>
      <c r="B227" s="12" t="s">
        <v>597</v>
      </c>
      <c r="C227" s="11">
        <f t="shared" si="34"/>
        <v>231.3</v>
      </c>
      <c r="D227" s="11">
        <f t="shared" si="34"/>
        <v>231.3</v>
      </c>
      <c r="E227" s="11">
        <f t="shared" si="34"/>
        <v>231.24299999999999</v>
      </c>
      <c r="F227" s="11">
        <f t="shared" si="24"/>
        <v>99.975356679636832</v>
      </c>
      <c r="I227" s="24"/>
      <c r="J227" s="24"/>
    </row>
    <row r="228" spans="1:10" ht="36">
      <c r="A228" s="8" t="s">
        <v>370</v>
      </c>
      <c r="B228" s="12" t="s">
        <v>598</v>
      </c>
      <c r="C228" s="11">
        <f t="shared" si="34"/>
        <v>231.3</v>
      </c>
      <c r="D228" s="11">
        <f t="shared" si="34"/>
        <v>231.3</v>
      </c>
      <c r="E228" s="11">
        <f t="shared" si="34"/>
        <v>231.24299999999999</v>
      </c>
      <c r="F228" s="11">
        <f t="shared" si="24"/>
        <v>99.975356679636832</v>
      </c>
      <c r="I228" s="24"/>
      <c r="J228" s="24"/>
    </row>
    <row r="229" spans="1:10" ht="36.6" customHeight="1">
      <c r="A229" s="8" t="s">
        <v>302</v>
      </c>
      <c r="B229" s="12" t="s">
        <v>599</v>
      </c>
      <c r="C229" s="11">
        <v>231.3</v>
      </c>
      <c r="D229" s="11">
        <v>231.3</v>
      </c>
      <c r="E229" s="11">
        <v>231.24299999999999</v>
      </c>
      <c r="F229" s="11">
        <f t="shared" si="24"/>
        <v>99.975356679636832</v>
      </c>
      <c r="I229" s="24"/>
      <c r="J229" s="24"/>
    </row>
    <row r="230" spans="1:10" ht="90">
      <c r="A230" s="8" t="s">
        <v>413</v>
      </c>
      <c r="B230" s="12" t="s">
        <v>600</v>
      </c>
      <c r="C230" s="11">
        <f t="shared" ref="C230:E233" si="35">C231</f>
        <v>87</v>
      </c>
      <c r="D230" s="11">
        <f t="shared" si="35"/>
        <v>87</v>
      </c>
      <c r="E230" s="11">
        <f t="shared" si="35"/>
        <v>87</v>
      </c>
      <c r="F230" s="11">
        <f t="shared" si="24"/>
        <v>100</v>
      </c>
      <c r="I230" s="24"/>
      <c r="J230" s="24"/>
    </row>
    <row r="231" spans="1:10" ht="32.4" customHeight="1">
      <c r="A231" s="8" t="s">
        <v>357</v>
      </c>
      <c r="B231" s="12" t="s">
        <v>601</v>
      </c>
      <c r="C231" s="11">
        <f t="shared" si="35"/>
        <v>87</v>
      </c>
      <c r="D231" s="11">
        <f t="shared" si="35"/>
        <v>87</v>
      </c>
      <c r="E231" s="11">
        <f t="shared" si="35"/>
        <v>87</v>
      </c>
      <c r="F231" s="11">
        <f t="shared" si="24"/>
        <v>100</v>
      </c>
      <c r="I231" s="24"/>
      <c r="J231" s="24"/>
    </row>
    <row r="232" spans="1:10" ht="36">
      <c r="A232" s="8" t="s">
        <v>416</v>
      </c>
      <c r="B232" s="12" t="s">
        <v>602</v>
      </c>
      <c r="C232" s="11">
        <f t="shared" si="35"/>
        <v>87</v>
      </c>
      <c r="D232" s="11">
        <f t="shared" si="35"/>
        <v>87</v>
      </c>
      <c r="E232" s="11">
        <f t="shared" si="35"/>
        <v>87</v>
      </c>
      <c r="F232" s="11">
        <f t="shared" si="24"/>
        <v>100</v>
      </c>
      <c r="I232" s="24"/>
      <c r="J232" s="24"/>
    </row>
    <row r="233" spans="1:10" ht="33" customHeight="1">
      <c r="A233" s="8" t="s">
        <v>370</v>
      </c>
      <c r="B233" s="12" t="s">
        <v>603</v>
      </c>
      <c r="C233" s="11">
        <f t="shared" si="35"/>
        <v>87</v>
      </c>
      <c r="D233" s="11">
        <f t="shared" si="35"/>
        <v>87</v>
      </c>
      <c r="E233" s="11">
        <f t="shared" si="35"/>
        <v>87</v>
      </c>
      <c r="F233" s="11">
        <f t="shared" si="24"/>
        <v>100</v>
      </c>
      <c r="I233" s="24"/>
      <c r="J233" s="24"/>
    </row>
    <row r="234" spans="1:10" ht="36">
      <c r="A234" s="8" t="s">
        <v>302</v>
      </c>
      <c r="B234" s="12" t="s">
        <v>604</v>
      </c>
      <c r="C234" s="11">
        <v>87</v>
      </c>
      <c r="D234" s="11">
        <v>87</v>
      </c>
      <c r="E234" s="11">
        <v>87</v>
      </c>
      <c r="F234" s="11">
        <f t="shared" si="24"/>
        <v>100</v>
      </c>
      <c r="I234" s="24"/>
      <c r="J234" s="24"/>
    </row>
    <row r="235" spans="1:10" ht="33" customHeight="1">
      <c r="A235" s="8" t="s">
        <v>296</v>
      </c>
      <c r="B235" s="12" t="s">
        <v>605</v>
      </c>
      <c r="C235" s="11">
        <f t="shared" ref="C235:E236" si="36">C236</f>
        <v>5670.9</v>
      </c>
      <c r="D235" s="11">
        <f t="shared" si="36"/>
        <v>5670.8645099999994</v>
      </c>
      <c r="E235" s="11">
        <f t="shared" si="36"/>
        <v>5547.4981600000001</v>
      </c>
      <c r="F235" s="11">
        <f t="shared" si="24"/>
        <v>97.823946110846606</v>
      </c>
      <c r="I235" s="24"/>
      <c r="J235" s="24"/>
    </row>
    <row r="236" spans="1:10" ht="36">
      <c r="A236" s="8" t="s">
        <v>298</v>
      </c>
      <c r="B236" s="12" t="s">
        <v>606</v>
      </c>
      <c r="C236" s="11">
        <f t="shared" si="36"/>
        <v>5670.9</v>
      </c>
      <c r="D236" s="11">
        <f t="shared" si="36"/>
        <v>5670.8645099999994</v>
      </c>
      <c r="E236" s="11">
        <f t="shared" si="36"/>
        <v>5547.4981600000001</v>
      </c>
      <c r="F236" s="11">
        <f t="shared" si="24"/>
        <v>97.823946110846606</v>
      </c>
      <c r="I236" s="24"/>
      <c r="J236" s="24"/>
    </row>
    <row r="237" spans="1:10" ht="36">
      <c r="A237" s="8" t="s">
        <v>290</v>
      </c>
      <c r="B237" s="12" t="s">
        <v>607</v>
      </c>
      <c r="C237" s="11">
        <f>C238+C239+C240</f>
        <v>5670.9</v>
      </c>
      <c r="D237" s="11">
        <f>D238+D239+D240</f>
        <v>5670.8645099999994</v>
      </c>
      <c r="E237" s="11">
        <f>E238+E239+E240</f>
        <v>5547.4981600000001</v>
      </c>
      <c r="F237" s="11">
        <f t="shared" si="24"/>
        <v>97.823946110846606</v>
      </c>
      <c r="I237" s="24"/>
      <c r="J237" s="24"/>
    </row>
    <row r="238" spans="1:10" ht="85.8" customHeight="1">
      <c r="A238" s="8" t="s">
        <v>292</v>
      </c>
      <c r="B238" s="12" t="s">
        <v>608</v>
      </c>
      <c r="C238" s="11">
        <v>5241.2</v>
      </c>
      <c r="D238" s="11">
        <v>5241.2</v>
      </c>
      <c r="E238" s="11">
        <v>5205.1485199999997</v>
      </c>
      <c r="F238" s="11">
        <f t="shared" si="24"/>
        <v>99.312152178890329</v>
      </c>
      <c r="I238" s="24"/>
      <c r="J238" s="24"/>
    </row>
    <row r="239" spans="1:10" ht="31.8" customHeight="1">
      <c r="A239" s="8" t="s">
        <v>302</v>
      </c>
      <c r="B239" s="12" t="s">
        <v>609</v>
      </c>
      <c r="C239" s="11">
        <v>412.5</v>
      </c>
      <c r="D239" s="11">
        <v>412.46451000000002</v>
      </c>
      <c r="E239" s="11">
        <v>326.73361</v>
      </c>
      <c r="F239" s="11">
        <f t="shared" si="24"/>
        <v>79.208147878787884</v>
      </c>
      <c r="I239" s="24"/>
      <c r="J239" s="24"/>
    </row>
    <row r="240" spans="1:10">
      <c r="A240" s="8" t="s">
        <v>304</v>
      </c>
      <c r="B240" s="12" t="s">
        <v>610</v>
      </c>
      <c r="C240" s="11">
        <v>17.2</v>
      </c>
      <c r="D240" s="11">
        <v>17.2</v>
      </c>
      <c r="E240" s="11">
        <v>15.61603</v>
      </c>
      <c r="F240" s="11">
        <f t="shared" si="24"/>
        <v>90.790872093023268</v>
      </c>
      <c r="I240" s="24"/>
      <c r="J240" s="24"/>
    </row>
    <row r="241" spans="1:10">
      <c r="A241" s="8" t="s">
        <v>611</v>
      </c>
      <c r="B241" s="12" t="s">
        <v>612</v>
      </c>
      <c r="C241" s="11">
        <f>C242+C254</f>
        <v>11086.7</v>
      </c>
      <c r="D241" s="11">
        <f>D242+D254</f>
        <v>11086.720000000001</v>
      </c>
      <c r="E241" s="11">
        <f>E242+E254</f>
        <v>10705.419689999999</v>
      </c>
      <c r="F241" s="11">
        <f t="shared" si="24"/>
        <v>96.56092155465555</v>
      </c>
      <c r="I241" s="24"/>
      <c r="J241" s="24"/>
    </row>
    <row r="242" spans="1:10">
      <c r="A242" s="8" t="s">
        <v>225</v>
      </c>
      <c r="B242" s="12" t="s">
        <v>613</v>
      </c>
      <c r="C242" s="11">
        <f>C243+C248</f>
        <v>2596.3000000000002</v>
      </c>
      <c r="D242" s="11">
        <f>D243+D248</f>
        <v>2596.3000000000002</v>
      </c>
      <c r="E242" s="11">
        <f>E243+E248</f>
        <v>2590.1928900000003</v>
      </c>
      <c r="F242" s="11">
        <f t="shared" si="24"/>
        <v>99.764776412587139</v>
      </c>
      <c r="I242" s="24"/>
      <c r="J242" s="24"/>
    </row>
    <row r="243" spans="1:10" ht="70.2" customHeight="1">
      <c r="A243" s="8" t="s">
        <v>614</v>
      </c>
      <c r="B243" s="12" t="s">
        <v>615</v>
      </c>
      <c r="C243" s="11">
        <f t="shared" ref="C243:E246" si="37">C244</f>
        <v>1782</v>
      </c>
      <c r="D243" s="11">
        <f t="shared" si="37"/>
        <v>1782</v>
      </c>
      <c r="E243" s="11">
        <f t="shared" si="37"/>
        <v>1782</v>
      </c>
      <c r="F243" s="11">
        <f t="shared" si="24"/>
        <v>100</v>
      </c>
      <c r="I243" s="24"/>
      <c r="J243" s="24"/>
    </row>
    <row r="244" spans="1:10" ht="31.2" customHeight="1">
      <c r="A244" s="8" t="s">
        <v>357</v>
      </c>
      <c r="B244" s="12" t="s">
        <v>616</v>
      </c>
      <c r="C244" s="11">
        <f t="shared" si="37"/>
        <v>1782</v>
      </c>
      <c r="D244" s="11">
        <f t="shared" si="37"/>
        <v>1782</v>
      </c>
      <c r="E244" s="11">
        <f t="shared" si="37"/>
        <v>1782</v>
      </c>
      <c r="F244" s="11">
        <f t="shared" si="24"/>
        <v>100</v>
      </c>
      <c r="I244" s="24"/>
      <c r="J244" s="24"/>
    </row>
    <row r="245" spans="1:10" ht="50.4" customHeight="1">
      <c r="A245" s="8" t="s">
        <v>617</v>
      </c>
      <c r="B245" s="12" t="s">
        <v>618</v>
      </c>
      <c r="C245" s="11">
        <f t="shared" si="37"/>
        <v>1782</v>
      </c>
      <c r="D245" s="11">
        <f t="shared" si="37"/>
        <v>1782</v>
      </c>
      <c r="E245" s="11">
        <f t="shared" si="37"/>
        <v>1782</v>
      </c>
      <c r="F245" s="11">
        <f t="shared" ref="F245:F308" si="38">E245*100/C245</f>
        <v>100</v>
      </c>
      <c r="I245" s="24"/>
      <c r="J245" s="24"/>
    </row>
    <row r="246" spans="1:10" ht="31.8" customHeight="1">
      <c r="A246" s="8" t="s">
        <v>370</v>
      </c>
      <c r="B246" s="12" t="s">
        <v>619</v>
      </c>
      <c r="C246" s="11">
        <f t="shared" si="37"/>
        <v>1782</v>
      </c>
      <c r="D246" s="11">
        <f t="shared" si="37"/>
        <v>1782</v>
      </c>
      <c r="E246" s="11">
        <f t="shared" si="37"/>
        <v>1782</v>
      </c>
      <c r="F246" s="11">
        <f t="shared" si="38"/>
        <v>100</v>
      </c>
      <c r="I246" s="24"/>
      <c r="J246" s="24"/>
    </row>
    <row r="247" spans="1:10" ht="33.6" customHeight="1">
      <c r="A247" s="8" t="s">
        <v>620</v>
      </c>
      <c r="B247" s="12" t="s">
        <v>621</v>
      </c>
      <c r="C247" s="11">
        <v>1782</v>
      </c>
      <c r="D247" s="11">
        <v>1782</v>
      </c>
      <c r="E247" s="11">
        <v>1782</v>
      </c>
      <c r="F247" s="11">
        <f t="shared" si="38"/>
        <v>100</v>
      </c>
      <c r="I247" s="24"/>
      <c r="J247" s="24"/>
    </row>
    <row r="248" spans="1:10" ht="69" customHeight="1">
      <c r="A248" s="8" t="s">
        <v>622</v>
      </c>
      <c r="B248" s="12" t="s">
        <v>623</v>
      </c>
      <c r="C248" s="11">
        <f t="shared" ref="C248:E250" si="39">C249</f>
        <v>814.30000000000007</v>
      </c>
      <c r="D248" s="11">
        <f t="shared" si="39"/>
        <v>814.30000000000007</v>
      </c>
      <c r="E248" s="11">
        <f t="shared" si="39"/>
        <v>808.19289000000003</v>
      </c>
      <c r="F248" s="11">
        <f t="shared" si="38"/>
        <v>99.250017192680829</v>
      </c>
      <c r="I248" s="24"/>
      <c r="J248" s="24"/>
    </row>
    <row r="249" spans="1:10" ht="33" customHeight="1">
      <c r="A249" s="8" t="s">
        <v>357</v>
      </c>
      <c r="B249" s="12" t="s">
        <v>624</v>
      </c>
      <c r="C249" s="11">
        <f t="shared" si="39"/>
        <v>814.30000000000007</v>
      </c>
      <c r="D249" s="11">
        <f t="shared" si="39"/>
        <v>814.30000000000007</v>
      </c>
      <c r="E249" s="11">
        <f t="shared" si="39"/>
        <v>808.19289000000003</v>
      </c>
      <c r="F249" s="11">
        <f t="shared" si="38"/>
        <v>99.250017192680829</v>
      </c>
      <c r="I249" s="24"/>
      <c r="J249" s="24"/>
    </row>
    <row r="250" spans="1:10" ht="69" customHeight="1">
      <c r="A250" s="22" t="s">
        <v>625</v>
      </c>
      <c r="B250" s="12" t="s">
        <v>626</v>
      </c>
      <c r="C250" s="11">
        <f t="shared" si="39"/>
        <v>814.30000000000007</v>
      </c>
      <c r="D250" s="11">
        <f t="shared" si="39"/>
        <v>814.30000000000007</v>
      </c>
      <c r="E250" s="11">
        <f t="shared" si="39"/>
        <v>808.19289000000003</v>
      </c>
      <c r="F250" s="11">
        <f t="shared" si="38"/>
        <v>99.250017192680829</v>
      </c>
      <c r="I250" s="24"/>
      <c r="J250" s="24"/>
    </row>
    <row r="251" spans="1:10" ht="32.4" customHeight="1">
      <c r="A251" s="8" t="s">
        <v>370</v>
      </c>
      <c r="B251" s="12" t="s">
        <v>627</v>
      </c>
      <c r="C251" s="11">
        <f>C252+C253</f>
        <v>814.30000000000007</v>
      </c>
      <c r="D251" s="11">
        <f>D252+D253</f>
        <v>814.30000000000007</v>
      </c>
      <c r="E251" s="11">
        <f>E252+E253</f>
        <v>808.19289000000003</v>
      </c>
      <c r="F251" s="11">
        <f t="shared" si="38"/>
        <v>99.250017192680829</v>
      </c>
      <c r="I251" s="24"/>
      <c r="J251" s="24"/>
    </row>
    <row r="252" spans="1:10" ht="32.4" customHeight="1">
      <c r="A252" s="8" t="s">
        <v>302</v>
      </c>
      <c r="B252" s="12" t="s">
        <v>628</v>
      </c>
      <c r="C252" s="11">
        <v>780.6</v>
      </c>
      <c r="D252" s="11">
        <v>780.6</v>
      </c>
      <c r="E252" s="11">
        <v>774.52605000000005</v>
      </c>
      <c r="F252" s="11">
        <f t="shared" si="38"/>
        <v>99.221887009992329</v>
      </c>
      <c r="I252" s="24"/>
      <c r="J252" s="24"/>
    </row>
    <row r="253" spans="1:10">
      <c r="A253" s="8" t="s">
        <v>304</v>
      </c>
      <c r="B253" s="12" t="s">
        <v>629</v>
      </c>
      <c r="C253" s="11">
        <v>33.700000000000003</v>
      </c>
      <c r="D253" s="11">
        <v>33.700000000000003</v>
      </c>
      <c r="E253" s="11">
        <v>33.666840000000001</v>
      </c>
      <c r="F253" s="11">
        <f t="shared" si="38"/>
        <v>99.901602373887243</v>
      </c>
      <c r="I253" s="24"/>
      <c r="J253" s="24"/>
    </row>
    <row r="254" spans="1:10" ht="33" customHeight="1">
      <c r="A254" s="8" t="s">
        <v>227</v>
      </c>
      <c r="B254" s="12" t="s">
        <v>630</v>
      </c>
      <c r="C254" s="11">
        <f>C255+C260+C265+C270</f>
        <v>8490.4</v>
      </c>
      <c r="D254" s="11">
        <f>D255+D260+D265+D270</f>
        <v>8490.42</v>
      </c>
      <c r="E254" s="11">
        <f>E255+E260+E265+E270</f>
        <v>8115.2267999999995</v>
      </c>
      <c r="F254" s="11">
        <f t="shared" si="38"/>
        <v>95.581207010270418</v>
      </c>
      <c r="I254" s="24"/>
      <c r="J254" s="24"/>
    </row>
    <row r="255" spans="1:10" ht="51.6" customHeight="1">
      <c r="A255" s="8" t="s">
        <v>373</v>
      </c>
      <c r="B255" s="12" t="s">
        <v>631</v>
      </c>
      <c r="C255" s="11">
        <f t="shared" ref="C255:E258" si="40">C256</f>
        <v>205.2</v>
      </c>
      <c r="D255" s="11">
        <f t="shared" si="40"/>
        <v>205.2</v>
      </c>
      <c r="E255" s="11">
        <f t="shared" si="40"/>
        <v>201.03192000000001</v>
      </c>
      <c r="F255" s="11">
        <f t="shared" si="38"/>
        <v>97.968771929824584</v>
      </c>
      <c r="I255" s="24"/>
      <c r="J255" s="24"/>
    </row>
    <row r="256" spans="1:10" ht="32.4" customHeight="1">
      <c r="A256" s="8" t="s">
        <v>357</v>
      </c>
      <c r="B256" s="12" t="s">
        <v>632</v>
      </c>
      <c r="C256" s="11">
        <f t="shared" si="40"/>
        <v>205.2</v>
      </c>
      <c r="D256" s="11">
        <f t="shared" si="40"/>
        <v>205.2</v>
      </c>
      <c r="E256" s="11">
        <f t="shared" si="40"/>
        <v>201.03192000000001</v>
      </c>
      <c r="F256" s="11">
        <f t="shared" si="38"/>
        <v>97.968771929824584</v>
      </c>
      <c r="I256" s="24"/>
      <c r="J256" s="24"/>
    </row>
    <row r="257" spans="1:10" ht="68.400000000000006" customHeight="1">
      <c r="A257" s="8" t="s">
        <v>376</v>
      </c>
      <c r="B257" s="12" t="s">
        <v>633</v>
      </c>
      <c r="C257" s="11">
        <f t="shared" si="40"/>
        <v>205.2</v>
      </c>
      <c r="D257" s="11">
        <f t="shared" si="40"/>
        <v>205.2</v>
      </c>
      <c r="E257" s="11">
        <f t="shared" si="40"/>
        <v>201.03192000000001</v>
      </c>
      <c r="F257" s="11">
        <f t="shared" si="38"/>
        <v>97.968771929824584</v>
      </c>
      <c r="I257" s="24"/>
      <c r="J257" s="24"/>
    </row>
    <row r="258" spans="1:10" ht="33" customHeight="1">
      <c r="A258" s="8" t="s">
        <v>378</v>
      </c>
      <c r="B258" s="12" t="s">
        <v>634</v>
      </c>
      <c r="C258" s="11">
        <f t="shared" si="40"/>
        <v>205.2</v>
      </c>
      <c r="D258" s="11">
        <f t="shared" si="40"/>
        <v>205.2</v>
      </c>
      <c r="E258" s="11">
        <f t="shared" si="40"/>
        <v>201.03192000000001</v>
      </c>
      <c r="F258" s="11">
        <f t="shared" si="38"/>
        <v>97.968771929824584</v>
      </c>
      <c r="I258" s="24"/>
      <c r="J258" s="24"/>
    </row>
    <row r="259" spans="1:10" ht="32.4" customHeight="1">
      <c r="A259" s="8" t="s">
        <v>302</v>
      </c>
      <c r="B259" s="12" t="s">
        <v>635</v>
      </c>
      <c r="C259" s="11">
        <v>205.2</v>
      </c>
      <c r="D259" s="11">
        <v>205.2</v>
      </c>
      <c r="E259" s="11">
        <v>201.03192000000001</v>
      </c>
      <c r="F259" s="11">
        <f t="shared" si="38"/>
        <v>97.968771929824584</v>
      </c>
      <c r="I259" s="24"/>
      <c r="J259" s="24"/>
    </row>
    <row r="260" spans="1:10" ht="52.65" customHeight="1">
      <c r="A260" s="8" t="s">
        <v>390</v>
      </c>
      <c r="B260" s="12" t="s">
        <v>636</v>
      </c>
      <c r="C260" s="11">
        <f t="shared" ref="C260:E263" si="41">C261</f>
        <v>42.4</v>
      </c>
      <c r="D260" s="11">
        <f t="shared" si="41"/>
        <v>42.42</v>
      </c>
      <c r="E260" s="11">
        <f t="shared" si="41"/>
        <v>35.619999999999997</v>
      </c>
      <c r="F260" s="11">
        <f t="shared" si="38"/>
        <v>84.00943396226414</v>
      </c>
      <c r="I260" s="24"/>
      <c r="J260" s="24"/>
    </row>
    <row r="261" spans="1:10" ht="31.2" customHeight="1">
      <c r="A261" s="8" t="s">
        <v>357</v>
      </c>
      <c r="B261" s="12" t="s">
        <v>637</v>
      </c>
      <c r="C261" s="11">
        <f t="shared" si="41"/>
        <v>42.4</v>
      </c>
      <c r="D261" s="11">
        <f t="shared" si="41"/>
        <v>42.42</v>
      </c>
      <c r="E261" s="11">
        <f t="shared" si="41"/>
        <v>35.619999999999997</v>
      </c>
      <c r="F261" s="11">
        <f t="shared" si="38"/>
        <v>84.00943396226414</v>
      </c>
      <c r="I261" s="24"/>
      <c r="J261" s="24"/>
    </row>
    <row r="262" spans="1:10" ht="50.4" customHeight="1">
      <c r="A262" s="22" t="s">
        <v>393</v>
      </c>
      <c r="B262" s="12" t="s">
        <v>638</v>
      </c>
      <c r="C262" s="11">
        <f t="shared" si="41"/>
        <v>42.4</v>
      </c>
      <c r="D262" s="11">
        <f t="shared" si="41"/>
        <v>42.42</v>
      </c>
      <c r="E262" s="11">
        <f t="shared" si="41"/>
        <v>35.619999999999997</v>
      </c>
      <c r="F262" s="11">
        <f t="shared" si="38"/>
        <v>84.00943396226414</v>
      </c>
      <c r="I262" s="24"/>
      <c r="J262" s="24"/>
    </row>
    <row r="263" spans="1:10" ht="32.4" customHeight="1">
      <c r="A263" s="8" t="s">
        <v>370</v>
      </c>
      <c r="B263" s="12" t="s">
        <v>639</v>
      </c>
      <c r="C263" s="11">
        <f t="shared" si="41"/>
        <v>42.4</v>
      </c>
      <c r="D263" s="11">
        <f t="shared" si="41"/>
        <v>42.42</v>
      </c>
      <c r="E263" s="11">
        <f t="shared" si="41"/>
        <v>35.619999999999997</v>
      </c>
      <c r="F263" s="11">
        <f t="shared" si="38"/>
        <v>84.00943396226414</v>
      </c>
      <c r="I263" s="24"/>
      <c r="J263" s="24"/>
    </row>
    <row r="264" spans="1:10" ht="33" customHeight="1">
      <c r="A264" s="8" t="s">
        <v>302</v>
      </c>
      <c r="B264" s="12" t="s">
        <v>640</v>
      </c>
      <c r="C264" s="11">
        <v>42.4</v>
      </c>
      <c r="D264" s="11">
        <v>42.42</v>
      </c>
      <c r="E264" s="11">
        <v>35.619999999999997</v>
      </c>
      <c r="F264" s="11">
        <f t="shared" si="38"/>
        <v>84.00943396226414</v>
      </c>
      <c r="I264" s="24"/>
      <c r="J264" s="24"/>
    </row>
    <row r="265" spans="1:10" ht="87" customHeight="1">
      <c r="A265" s="8" t="s">
        <v>413</v>
      </c>
      <c r="B265" s="12" t="s">
        <v>641</v>
      </c>
      <c r="C265" s="11">
        <f t="shared" ref="C265:E268" si="42">C266</f>
        <v>106</v>
      </c>
      <c r="D265" s="11">
        <f t="shared" si="42"/>
        <v>106</v>
      </c>
      <c r="E265" s="11">
        <f t="shared" si="42"/>
        <v>105.913</v>
      </c>
      <c r="F265" s="11">
        <f t="shared" si="38"/>
        <v>99.917924528301882</v>
      </c>
      <c r="I265" s="24"/>
      <c r="J265" s="24"/>
    </row>
    <row r="266" spans="1:10" ht="33" customHeight="1">
      <c r="A266" s="8" t="s">
        <v>357</v>
      </c>
      <c r="B266" s="12" t="s">
        <v>642</v>
      </c>
      <c r="C266" s="11">
        <f t="shared" si="42"/>
        <v>106</v>
      </c>
      <c r="D266" s="11">
        <f t="shared" si="42"/>
        <v>106</v>
      </c>
      <c r="E266" s="11">
        <f t="shared" si="42"/>
        <v>105.913</v>
      </c>
      <c r="F266" s="11">
        <f t="shared" si="38"/>
        <v>99.917924528301882</v>
      </c>
      <c r="I266" s="24"/>
      <c r="J266" s="24"/>
    </row>
    <row r="267" spans="1:10" ht="32.4" customHeight="1">
      <c r="A267" s="8" t="s">
        <v>416</v>
      </c>
      <c r="B267" s="12" t="s">
        <v>643</v>
      </c>
      <c r="C267" s="11">
        <f t="shared" si="42"/>
        <v>106</v>
      </c>
      <c r="D267" s="11">
        <f t="shared" si="42"/>
        <v>106</v>
      </c>
      <c r="E267" s="11">
        <f t="shared" si="42"/>
        <v>105.913</v>
      </c>
      <c r="F267" s="11">
        <f t="shared" si="38"/>
        <v>99.917924528301882</v>
      </c>
      <c r="I267" s="24"/>
      <c r="J267" s="24"/>
    </row>
    <row r="268" spans="1:10" ht="33" customHeight="1">
      <c r="A268" s="8" t="s">
        <v>370</v>
      </c>
      <c r="B268" s="12" t="s">
        <v>644</v>
      </c>
      <c r="C268" s="11">
        <f t="shared" si="42"/>
        <v>106</v>
      </c>
      <c r="D268" s="11">
        <f t="shared" si="42"/>
        <v>106</v>
      </c>
      <c r="E268" s="11">
        <f t="shared" si="42"/>
        <v>105.913</v>
      </c>
      <c r="F268" s="11">
        <f t="shared" si="38"/>
        <v>99.917924528301882</v>
      </c>
      <c r="I268" s="24"/>
      <c r="J268" s="24"/>
    </row>
    <row r="269" spans="1:10" ht="31.8" customHeight="1">
      <c r="A269" s="8" t="s">
        <v>302</v>
      </c>
      <c r="B269" s="12" t="s">
        <v>645</v>
      </c>
      <c r="C269" s="11">
        <v>106</v>
      </c>
      <c r="D269" s="11">
        <v>106</v>
      </c>
      <c r="E269" s="11">
        <v>105.913</v>
      </c>
      <c r="F269" s="11">
        <f t="shared" si="38"/>
        <v>99.917924528301882</v>
      </c>
      <c r="I269" s="24"/>
      <c r="J269" s="24"/>
    </row>
    <row r="270" spans="1:10" ht="33.6" customHeight="1">
      <c r="A270" s="22" t="s">
        <v>296</v>
      </c>
      <c r="B270" s="12" t="s">
        <v>646</v>
      </c>
      <c r="C270" s="11">
        <f>C271</f>
        <v>8136.7999999999993</v>
      </c>
      <c r="D270" s="11">
        <f>D271</f>
        <v>8136.7999999999993</v>
      </c>
      <c r="E270" s="11">
        <f>E271</f>
        <v>7772.6618799999997</v>
      </c>
      <c r="F270" s="11">
        <f t="shared" si="38"/>
        <v>95.524799429751255</v>
      </c>
      <c r="I270" s="24"/>
      <c r="J270" s="24"/>
    </row>
    <row r="271" spans="1:10" ht="32.4" customHeight="1">
      <c r="A271" s="22" t="s">
        <v>298</v>
      </c>
      <c r="B271" s="12" t="s">
        <v>647</v>
      </c>
      <c r="C271" s="11">
        <f>C272+C276</f>
        <v>8136.7999999999993</v>
      </c>
      <c r="D271" s="11">
        <f>D272+D276</f>
        <v>8136.7999999999993</v>
      </c>
      <c r="E271" s="11">
        <f>E272+E276</f>
        <v>7772.6618799999997</v>
      </c>
      <c r="F271" s="11">
        <f t="shared" si="38"/>
        <v>95.524799429751255</v>
      </c>
      <c r="I271" s="24"/>
      <c r="J271" s="24"/>
    </row>
    <row r="272" spans="1:10" ht="31.8" customHeight="1">
      <c r="A272" s="8" t="s">
        <v>290</v>
      </c>
      <c r="B272" s="12" t="s">
        <v>648</v>
      </c>
      <c r="C272" s="11">
        <f>C273+C274+C275</f>
        <v>6611.7</v>
      </c>
      <c r="D272" s="11">
        <f>D273+D274+D275</f>
        <v>6611.7</v>
      </c>
      <c r="E272" s="11">
        <f>E273+E274+E275</f>
        <v>6310.4788499999995</v>
      </c>
      <c r="F272" s="11">
        <f t="shared" si="38"/>
        <v>95.444119515404509</v>
      </c>
      <c r="I272" s="24"/>
      <c r="J272" s="24"/>
    </row>
    <row r="273" spans="1:10" ht="85.8" customHeight="1">
      <c r="A273" s="8" t="s">
        <v>292</v>
      </c>
      <c r="B273" s="12" t="s">
        <v>649</v>
      </c>
      <c r="C273" s="11">
        <v>6568.3</v>
      </c>
      <c r="D273" s="11">
        <v>6568.3</v>
      </c>
      <c r="E273" s="11">
        <v>6293.4586300000001</v>
      </c>
      <c r="F273" s="11">
        <f t="shared" si="38"/>
        <v>95.815639206491781</v>
      </c>
      <c r="I273" s="24"/>
      <c r="J273" s="24"/>
    </row>
    <row r="274" spans="1:10" ht="32.4" customHeight="1">
      <c r="A274" s="8" t="s">
        <v>302</v>
      </c>
      <c r="B274" s="12" t="s">
        <v>650</v>
      </c>
      <c r="C274" s="11">
        <v>40.700000000000003</v>
      </c>
      <c r="D274" s="11">
        <v>40.667920000000002</v>
      </c>
      <c r="E274" s="11">
        <v>14.28814</v>
      </c>
      <c r="F274" s="11">
        <f t="shared" si="38"/>
        <v>35.105995085995083</v>
      </c>
      <c r="I274" s="24"/>
      <c r="J274" s="24"/>
    </row>
    <row r="275" spans="1:10">
      <c r="A275" s="8" t="s">
        <v>304</v>
      </c>
      <c r="B275" s="12" t="s">
        <v>651</v>
      </c>
      <c r="C275" s="11">
        <v>2.7</v>
      </c>
      <c r="D275" s="11">
        <v>2.7320799999999998</v>
      </c>
      <c r="E275" s="11">
        <v>2.7320799999999998</v>
      </c>
      <c r="F275" s="11">
        <f t="shared" si="38"/>
        <v>101.18814814814813</v>
      </c>
      <c r="I275" s="24"/>
      <c r="J275" s="24"/>
    </row>
    <row r="276" spans="1:10" ht="69" customHeight="1">
      <c r="A276" s="8" t="s">
        <v>528</v>
      </c>
      <c r="B276" s="12" t="s">
        <v>652</v>
      </c>
      <c r="C276" s="11">
        <f>C277</f>
        <v>1525.1</v>
      </c>
      <c r="D276" s="11">
        <f>D277</f>
        <v>1525.1</v>
      </c>
      <c r="E276" s="11">
        <f>E277</f>
        <v>1462.1830299999999</v>
      </c>
      <c r="F276" s="11">
        <f t="shared" si="38"/>
        <v>95.874567569339717</v>
      </c>
      <c r="I276" s="24"/>
      <c r="J276" s="24"/>
    </row>
    <row r="277" spans="1:10" ht="87.6" customHeight="1">
      <c r="A277" s="8" t="s">
        <v>292</v>
      </c>
      <c r="B277" s="12" t="s">
        <v>653</v>
      </c>
      <c r="C277" s="11">
        <v>1525.1</v>
      </c>
      <c r="D277" s="11">
        <v>1525.1</v>
      </c>
      <c r="E277" s="11">
        <v>1462.1830299999999</v>
      </c>
      <c r="F277" s="11">
        <f t="shared" si="38"/>
        <v>95.874567569339717</v>
      </c>
      <c r="I277" s="24"/>
      <c r="J277" s="24"/>
    </row>
    <row r="278" spans="1:10">
      <c r="A278" s="8" t="s">
        <v>654</v>
      </c>
      <c r="B278" s="12" t="s">
        <v>655</v>
      </c>
      <c r="C278" s="11">
        <f t="shared" ref="C278:E281" si="43">C279</f>
        <v>561.20000000000005</v>
      </c>
      <c r="D278" s="11">
        <f t="shared" si="43"/>
        <v>561.20000000000005</v>
      </c>
      <c r="E278" s="11">
        <f t="shared" si="43"/>
        <v>409.56700000000001</v>
      </c>
      <c r="F278" s="11">
        <f t="shared" si="38"/>
        <v>72.980577334283666</v>
      </c>
      <c r="I278" s="24"/>
      <c r="J278" s="24"/>
    </row>
    <row r="279" spans="1:10">
      <c r="A279" s="8" t="s">
        <v>238</v>
      </c>
      <c r="B279" s="12" t="s">
        <v>656</v>
      </c>
      <c r="C279" s="11">
        <f t="shared" si="43"/>
        <v>561.20000000000005</v>
      </c>
      <c r="D279" s="11">
        <f t="shared" si="43"/>
        <v>561.20000000000005</v>
      </c>
      <c r="E279" s="11">
        <f t="shared" si="43"/>
        <v>409.56700000000001</v>
      </c>
      <c r="F279" s="11">
        <f t="shared" si="38"/>
        <v>72.980577334283666</v>
      </c>
      <c r="I279" s="24"/>
      <c r="J279" s="24"/>
    </row>
    <row r="280" spans="1:10">
      <c r="A280" s="8" t="s">
        <v>657</v>
      </c>
      <c r="B280" s="12" t="s">
        <v>658</v>
      </c>
      <c r="C280" s="11">
        <f t="shared" si="43"/>
        <v>561.20000000000005</v>
      </c>
      <c r="D280" s="11">
        <f t="shared" si="43"/>
        <v>561.20000000000005</v>
      </c>
      <c r="E280" s="11">
        <f t="shared" si="43"/>
        <v>409.56700000000001</v>
      </c>
      <c r="F280" s="11">
        <f t="shared" si="38"/>
        <v>72.980577334283666</v>
      </c>
      <c r="I280" s="24"/>
      <c r="J280" s="24"/>
    </row>
    <row r="281" spans="1:10" ht="32.4" customHeight="1">
      <c r="A281" s="8" t="s">
        <v>357</v>
      </c>
      <c r="B281" s="12" t="s">
        <v>659</v>
      </c>
      <c r="C281" s="11">
        <f t="shared" si="43"/>
        <v>561.20000000000005</v>
      </c>
      <c r="D281" s="11">
        <f t="shared" si="43"/>
        <v>561.20000000000005</v>
      </c>
      <c r="E281" s="11">
        <f t="shared" si="43"/>
        <v>409.56700000000001</v>
      </c>
      <c r="F281" s="11">
        <f t="shared" si="38"/>
        <v>72.980577334283666</v>
      </c>
      <c r="I281" s="24"/>
      <c r="J281" s="24"/>
    </row>
    <row r="282" spans="1:10" ht="50.4" customHeight="1">
      <c r="A282" s="8" t="s">
        <v>660</v>
      </c>
      <c r="B282" s="12" t="s">
        <v>661</v>
      </c>
      <c r="C282" s="11">
        <f>C283+C285</f>
        <v>561.20000000000005</v>
      </c>
      <c r="D282" s="11">
        <f>D283+D285</f>
        <v>561.20000000000005</v>
      </c>
      <c r="E282" s="11">
        <f>E283+E285</f>
        <v>409.56700000000001</v>
      </c>
      <c r="F282" s="11">
        <f t="shared" si="38"/>
        <v>72.980577334283666</v>
      </c>
      <c r="I282" s="24"/>
      <c r="J282" s="24"/>
    </row>
    <row r="283" spans="1:10" ht="33" customHeight="1">
      <c r="A283" s="8" t="s">
        <v>370</v>
      </c>
      <c r="B283" s="12" t="s">
        <v>662</v>
      </c>
      <c r="C283" s="11">
        <f>C284</f>
        <v>463.6</v>
      </c>
      <c r="D283" s="11">
        <f>D284</f>
        <v>463.6</v>
      </c>
      <c r="E283" s="11">
        <f>E284</f>
        <v>311.96699999999998</v>
      </c>
      <c r="F283" s="11">
        <f t="shared" si="38"/>
        <v>67.292277825711807</v>
      </c>
      <c r="I283" s="24"/>
      <c r="J283" s="24"/>
    </row>
    <row r="284" spans="1:10" ht="33" customHeight="1">
      <c r="A284" s="8" t="s">
        <v>302</v>
      </c>
      <c r="B284" s="12" t="s">
        <v>663</v>
      </c>
      <c r="C284" s="11">
        <v>463.6</v>
      </c>
      <c r="D284" s="11">
        <v>463.6</v>
      </c>
      <c r="E284" s="11">
        <v>311.96699999999998</v>
      </c>
      <c r="F284" s="11">
        <f t="shared" si="38"/>
        <v>67.292277825711807</v>
      </c>
      <c r="I284" s="24"/>
      <c r="J284" s="24"/>
    </row>
    <row r="285" spans="1:10" ht="138" customHeight="1">
      <c r="A285" s="8" t="s">
        <v>664</v>
      </c>
      <c r="B285" s="12" t="s">
        <v>665</v>
      </c>
      <c r="C285" s="11">
        <f>C286</f>
        <v>97.6</v>
      </c>
      <c r="D285" s="11">
        <f>D286</f>
        <v>97.6</v>
      </c>
      <c r="E285" s="11">
        <f>E286</f>
        <v>97.6</v>
      </c>
      <c r="F285" s="11">
        <f t="shared" si="38"/>
        <v>100</v>
      </c>
      <c r="I285" s="24"/>
      <c r="J285" s="24"/>
    </row>
    <row r="286" spans="1:10" ht="36">
      <c r="A286" s="8" t="s">
        <v>302</v>
      </c>
      <c r="B286" s="12" t="s">
        <v>666</v>
      </c>
      <c r="C286" s="11">
        <v>97.6</v>
      </c>
      <c r="D286" s="11">
        <v>97.6</v>
      </c>
      <c r="E286" s="11">
        <v>97.6</v>
      </c>
      <c r="F286" s="11">
        <f t="shared" si="38"/>
        <v>100</v>
      </c>
      <c r="I286" s="24"/>
      <c r="J286" s="24"/>
    </row>
    <row r="287" spans="1:10">
      <c r="A287" s="8" t="s">
        <v>667</v>
      </c>
      <c r="B287" s="12" t="s">
        <v>668</v>
      </c>
      <c r="C287" s="11">
        <f>C288+C294+C305+C321</f>
        <v>73861.100000000006</v>
      </c>
      <c r="D287" s="11">
        <f>D288+D294+D305+D321</f>
        <v>73861.139999999985</v>
      </c>
      <c r="E287" s="11">
        <f>E288+E294+E305+E321</f>
        <v>73525.681790000002</v>
      </c>
      <c r="F287" s="11">
        <f t="shared" si="38"/>
        <v>99.545879752670885</v>
      </c>
      <c r="I287" s="24"/>
      <c r="J287" s="24"/>
    </row>
    <row r="288" spans="1:10">
      <c r="A288" s="8" t="s">
        <v>250</v>
      </c>
      <c r="B288" s="12" t="s">
        <v>669</v>
      </c>
      <c r="C288" s="11">
        <f t="shared" ref="C288:E292" si="44">C289</f>
        <v>3826</v>
      </c>
      <c r="D288" s="11">
        <f t="shared" si="44"/>
        <v>3826</v>
      </c>
      <c r="E288" s="11">
        <f t="shared" si="44"/>
        <v>3791.5072599999999</v>
      </c>
      <c r="F288" s="11">
        <f t="shared" si="38"/>
        <v>99.098464715107156</v>
      </c>
      <c r="I288" s="24"/>
      <c r="J288" s="24"/>
    </row>
    <row r="289" spans="1:10" ht="51.6" customHeight="1">
      <c r="A289" s="8" t="s">
        <v>670</v>
      </c>
      <c r="B289" s="12" t="s">
        <v>671</v>
      </c>
      <c r="C289" s="11">
        <f t="shared" si="44"/>
        <v>3826</v>
      </c>
      <c r="D289" s="11">
        <f t="shared" si="44"/>
        <v>3826</v>
      </c>
      <c r="E289" s="11">
        <f t="shared" si="44"/>
        <v>3791.5072599999999</v>
      </c>
      <c r="F289" s="11">
        <f t="shared" si="38"/>
        <v>99.098464715107156</v>
      </c>
      <c r="I289" s="24"/>
      <c r="J289" s="24"/>
    </row>
    <row r="290" spans="1:10" ht="32.4" customHeight="1">
      <c r="A290" s="8" t="s">
        <v>672</v>
      </c>
      <c r="B290" s="12" t="s">
        <v>673</v>
      </c>
      <c r="C290" s="11">
        <f t="shared" si="44"/>
        <v>3826</v>
      </c>
      <c r="D290" s="11">
        <f t="shared" si="44"/>
        <v>3826</v>
      </c>
      <c r="E290" s="11">
        <f t="shared" si="44"/>
        <v>3791.5072599999999</v>
      </c>
      <c r="F290" s="11">
        <f t="shared" si="38"/>
        <v>99.098464715107156</v>
      </c>
      <c r="I290" s="24"/>
      <c r="J290" s="24"/>
    </row>
    <row r="291" spans="1:10" ht="105.6" customHeight="1">
      <c r="A291" s="8" t="s">
        <v>674</v>
      </c>
      <c r="B291" s="12" t="s">
        <v>675</v>
      </c>
      <c r="C291" s="11">
        <f t="shared" si="44"/>
        <v>3826</v>
      </c>
      <c r="D291" s="11">
        <f t="shared" si="44"/>
        <v>3826</v>
      </c>
      <c r="E291" s="11">
        <f t="shared" si="44"/>
        <v>3791.5072599999999</v>
      </c>
      <c r="F291" s="11">
        <f t="shared" si="38"/>
        <v>99.098464715107156</v>
      </c>
      <c r="I291" s="24"/>
      <c r="J291" s="24"/>
    </row>
    <row r="292" spans="1:10" ht="36">
      <c r="A292" s="8" t="s">
        <v>676</v>
      </c>
      <c r="B292" s="12" t="s">
        <v>677</v>
      </c>
      <c r="C292" s="11">
        <f t="shared" si="44"/>
        <v>3826</v>
      </c>
      <c r="D292" s="11">
        <f t="shared" si="44"/>
        <v>3826</v>
      </c>
      <c r="E292" s="11">
        <f t="shared" si="44"/>
        <v>3791.5072599999999</v>
      </c>
      <c r="F292" s="11">
        <f t="shared" si="38"/>
        <v>99.098464715107156</v>
      </c>
      <c r="I292" s="24"/>
      <c r="J292" s="24"/>
    </row>
    <row r="293" spans="1:10" ht="36">
      <c r="A293" s="8" t="s">
        <v>516</v>
      </c>
      <c r="B293" s="12" t="s">
        <v>678</v>
      </c>
      <c r="C293" s="11">
        <v>3826</v>
      </c>
      <c r="D293" s="11">
        <v>3826</v>
      </c>
      <c r="E293" s="11">
        <v>3791.5072599999999</v>
      </c>
      <c r="F293" s="11">
        <f t="shared" si="38"/>
        <v>99.098464715107156</v>
      </c>
      <c r="I293" s="24"/>
      <c r="J293" s="24"/>
    </row>
    <row r="294" spans="1:10">
      <c r="A294" s="8" t="s">
        <v>251</v>
      </c>
      <c r="B294" s="12" t="s">
        <v>679</v>
      </c>
      <c r="C294" s="11">
        <f>C295+C300</f>
        <v>1451.4</v>
      </c>
      <c r="D294" s="11">
        <f>D295+D300</f>
        <v>1451.4</v>
      </c>
      <c r="E294" s="11">
        <f>E295+E300</f>
        <v>1451.4</v>
      </c>
      <c r="F294" s="11">
        <f t="shared" si="38"/>
        <v>100</v>
      </c>
      <c r="I294" s="24"/>
      <c r="J294" s="24"/>
    </row>
    <row r="295" spans="1:10" ht="52.2" customHeight="1">
      <c r="A295" s="8" t="s">
        <v>670</v>
      </c>
      <c r="B295" s="12" t="s">
        <v>680</v>
      </c>
      <c r="C295" s="11">
        <f t="shared" ref="C295:E298" si="45">C296</f>
        <v>350</v>
      </c>
      <c r="D295" s="11">
        <f t="shared" si="45"/>
        <v>350</v>
      </c>
      <c r="E295" s="11">
        <f t="shared" si="45"/>
        <v>350</v>
      </c>
      <c r="F295" s="11">
        <f t="shared" si="38"/>
        <v>100</v>
      </c>
      <c r="I295" s="24"/>
      <c r="J295" s="24"/>
    </row>
    <row r="296" spans="1:10" ht="36">
      <c r="A296" s="8" t="s">
        <v>672</v>
      </c>
      <c r="B296" s="12" t="s">
        <v>681</v>
      </c>
      <c r="C296" s="11">
        <f t="shared" si="45"/>
        <v>350</v>
      </c>
      <c r="D296" s="11">
        <f t="shared" si="45"/>
        <v>350</v>
      </c>
      <c r="E296" s="11">
        <f t="shared" si="45"/>
        <v>350</v>
      </c>
      <c r="F296" s="11">
        <f t="shared" si="38"/>
        <v>100</v>
      </c>
      <c r="I296" s="24"/>
      <c r="J296" s="24"/>
    </row>
    <row r="297" spans="1:10" ht="105" customHeight="1">
      <c r="A297" s="8" t="s">
        <v>674</v>
      </c>
      <c r="B297" s="12" t="s">
        <v>682</v>
      </c>
      <c r="C297" s="11">
        <f t="shared" si="45"/>
        <v>350</v>
      </c>
      <c r="D297" s="11">
        <f t="shared" si="45"/>
        <v>350</v>
      </c>
      <c r="E297" s="11">
        <f t="shared" si="45"/>
        <v>350</v>
      </c>
      <c r="F297" s="11">
        <f t="shared" si="38"/>
        <v>100</v>
      </c>
      <c r="I297" s="24"/>
      <c r="J297" s="24"/>
    </row>
    <row r="298" spans="1:10" ht="72">
      <c r="A298" s="8" t="s">
        <v>683</v>
      </c>
      <c r="B298" s="12" t="s">
        <v>684</v>
      </c>
      <c r="C298" s="11">
        <f t="shared" si="45"/>
        <v>350</v>
      </c>
      <c r="D298" s="11">
        <f t="shared" si="45"/>
        <v>350</v>
      </c>
      <c r="E298" s="11">
        <f t="shared" si="45"/>
        <v>350</v>
      </c>
      <c r="F298" s="11">
        <f t="shared" si="38"/>
        <v>100</v>
      </c>
      <c r="I298" s="24"/>
      <c r="J298" s="24"/>
    </row>
    <row r="299" spans="1:10" ht="32.4" customHeight="1">
      <c r="A299" s="8" t="s">
        <v>516</v>
      </c>
      <c r="B299" s="12" t="s">
        <v>685</v>
      </c>
      <c r="C299" s="11">
        <v>350</v>
      </c>
      <c r="D299" s="11">
        <v>350</v>
      </c>
      <c r="E299" s="11">
        <v>350</v>
      </c>
      <c r="F299" s="11">
        <f t="shared" si="38"/>
        <v>100</v>
      </c>
      <c r="I299" s="24"/>
      <c r="J299" s="24"/>
    </row>
    <row r="300" spans="1:10" ht="52.8" customHeight="1">
      <c r="A300" s="8" t="s">
        <v>686</v>
      </c>
      <c r="B300" s="12" t="s">
        <v>687</v>
      </c>
      <c r="C300" s="11">
        <f t="shared" ref="C300:E303" si="46">C301</f>
        <v>1101.4000000000001</v>
      </c>
      <c r="D300" s="11">
        <f t="shared" si="46"/>
        <v>1101.4000000000001</v>
      </c>
      <c r="E300" s="11">
        <f t="shared" si="46"/>
        <v>1101.4000000000001</v>
      </c>
      <c r="F300" s="11">
        <f t="shared" si="38"/>
        <v>100</v>
      </c>
      <c r="I300" s="24"/>
      <c r="J300" s="24"/>
    </row>
    <row r="301" spans="1:10" ht="51" customHeight="1">
      <c r="A301" s="8" t="s">
        <v>688</v>
      </c>
      <c r="B301" s="12" t="s">
        <v>689</v>
      </c>
      <c r="C301" s="11">
        <f t="shared" si="46"/>
        <v>1101.4000000000001</v>
      </c>
      <c r="D301" s="11">
        <f t="shared" si="46"/>
        <v>1101.4000000000001</v>
      </c>
      <c r="E301" s="11">
        <f t="shared" si="46"/>
        <v>1101.4000000000001</v>
      </c>
      <c r="F301" s="11">
        <f t="shared" si="38"/>
        <v>100</v>
      </c>
      <c r="I301" s="24"/>
      <c r="J301" s="24"/>
    </row>
    <row r="302" spans="1:10" ht="68.400000000000006" customHeight="1">
      <c r="A302" s="8" t="s">
        <v>690</v>
      </c>
      <c r="B302" s="12" t="s">
        <v>691</v>
      </c>
      <c r="C302" s="11">
        <f t="shared" si="46"/>
        <v>1101.4000000000001</v>
      </c>
      <c r="D302" s="11">
        <f t="shared" si="46"/>
        <v>1101.4000000000001</v>
      </c>
      <c r="E302" s="11">
        <f t="shared" si="46"/>
        <v>1101.4000000000001</v>
      </c>
      <c r="F302" s="11">
        <f t="shared" si="38"/>
        <v>100</v>
      </c>
      <c r="I302" s="24"/>
      <c r="J302" s="24"/>
    </row>
    <row r="303" spans="1:10" ht="33" customHeight="1">
      <c r="A303" s="8" t="s">
        <v>692</v>
      </c>
      <c r="B303" s="12" t="s">
        <v>693</v>
      </c>
      <c r="C303" s="11">
        <f t="shared" si="46"/>
        <v>1101.4000000000001</v>
      </c>
      <c r="D303" s="11">
        <f t="shared" si="46"/>
        <v>1101.4000000000001</v>
      </c>
      <c r="E303" s="11">
        <f t="shared" si="46"/>
        <v>1101.4000000000001</v>
      </c>
      <c r="F303" s="11">
        <f t="shared" si="38"/>
        <v>100</v>
      </c>
      <c r="I303" s="24"/>
      <c r="J303" s="24"/>
    </row>
    <row r="304" spans="1:10" ht="51" customHeight="1">
      <c r="A304" s="8" t="s">
        <v>530</v>
      </c>
      <c r="B304" s="12" t="s">
        <v>694</v>
      </c>
      <c r="C304" s="11">
        <v>1101.4000000000001</v>
      </c>
      <c r="D304" s="11">
        <v>1101.4000000000001</v>
      </c>
      <c r="E304" s="11">
        <v>1101.4000000000001</v>
      </c>
      <c r="F304" s="11">
        <f t="shared" si="38"/>
        <v>100</v>
      </c>
      <c r="I304" s="24"/>
      <c r="J304" s="24"/>
    </row>
    <row r="305" spans="1:10" ht="18.600000000000001" customHeight="1">
      <c r="A305" s="8" t="s">
        <v>252</v>
      </c>
      <c r="B305" s="12" t="s">
        <v>695</v>
      </c>
      <c r="C305" s="11">
        <f>C306+C316</f>
        <v>67623.900000000009</v>
      </c>
      <c r="D305" s="11">
        <f>D306+D316</f>
        <v>67623.899999999994</v>
      </c>
      <c r="E305" s="11">
        <f>E306+E316</f>
        <v>67333.597250000006</v>
      </c>
      <c r="F305" s="11">
        <f t="shared" si="38"/>
        <v>99.570709837794027</v>
      </c>
      <c r="I305" s="24"/>
      <c r="J305" s="24"/>
    </row>
    <row r="306" spans="1:10">
      <c r="A306" s="8" t="s">
        <v>657</v>
      </c>
      <c r="B306" s="12" t="s">
        <v>696</v>
      </c>
      <c r="C306" s="11">
        <f t="shared" ref="C306:E307" si="47">C307</f>
        <v>59232.100000000006</v>
      </c>
      <c r="D306" s="11">
        <f t="shared" si="47"/>
        <v>59232.1</v>
      </c>
      <c r="E306" s="11">
        <f t="shared" si="47"/>
        <v>58941.909050000002</v>
      </c>
      <c r="F306" s="11">
        <f t="shared" si="38"/>
        <v>99.510078234605899</v>
      </c>
      <c r="I306" s="24"/>
      <c r="J306" s="24"/>
    </row>
    <row r="307" spans="1:10" ht="33.6" customHeight="1">
      <c r="A307" s="8" t="s">
        <v>357</v>
      </c>
      <c r="B307" s="12" t="s">
        <v>697</v>
      </c>
      <c r="C307" s="11">
        <f t="shared" si="47"/>
        <v>59232.100000000006</v>
      </c>
      <c r="D307" s="11">
        <f t="shared" si="47"/>
        <v>59232.1</v>
      </c>
      <c r="E307" s="11">
        <f t="shared" si="47"/>
        <v>58941.909050000002</v>
      </c>
      <c r="F307" s="11">
        <f t="shared" si="38"/>
        <v>99.510078234605899</v>
      </c>
      <c r="I307" s="24"/>
      <c r="J307" s="24"/>
    </row>
    <row r="308" spans="1:10" ht="54">
      <c r="A308" s="8" t="s">
        <v>698</v>
      </c>
      <c r="B308" s="12" t="s">
        <v>699</v>
      </c>
      <c r="C308" s="11">
        <f>C309+C311+C313</f>
        <v>59232.100000000006</v>
      </c>
      <c r="D308" s="11">
        <f>D309+D311+D313</f>
        <v>59232.1</v>
      </c>
      <c r="E308" s="11">
        <f>E309+E311+E313</f>
        <v>58941.909050000002</v>
      </c>
      <c r="F308" s="11">
        <f t="shared" si="38"/>
        <v>99.510078234605899</v>
      </c>
      <c r="I308" s="24"/>
      <c r="J308" s="24"/>
    </row>
    <row r="309" spans="1:10" ht="177.6" customHeight="1">
      <c r="A309" s="8" t="s">
        <v>700</v>
      </c>
      <c r="B309" s="12" t="s">
        <v>701</v>
      </c>
      <c r="C309" s="11">
        <f>C310</f>
        <v>10.4</v>
      </c>
      <c r="D309" s="11">
        <f>D310</f>
        <v>10.4</v>
      </c>
      <c r="E309" s="11">
        <f>E310</f>
        <v>10.4</v>
      </c>
      <c r="F309" s="11">
        <f t="shared" ref="F309:F343" si="48">E309*100/C309</f>
        <v>100</v>
      </c>
      <c r="I309" s="24"/>
      <c r="J309" s="24"/>
    </row>
    <row r="310" spans="1:10" ht="33.6" customHeight="1">
      <c r="A310" s="8" t="s">
        <v>516</v>
      </c>
      <c r="B310" s="12" t="s">
        <v>702</v>
      </c>
      <c r="C310" s="11">
        <v>10.4</v>
      </c>
      <c r="D310" s="11">
        <v>10.4</v>
      </c>
      <c r="E310" s="11">
        <v>10.4</v>
      </c>
      <c r="F310" s="11">
        <f t="shared" si="48"/>
        <v>100</v>
      </c>
      <c r="I310" s="24"/>
      <c r="J310" s="24"/>
    </row>
    <row r="311" spans="1:10" ht="105.6" customHeight="1">
      <c r="A311" s="8" t="s">
        <v>703</v>
      </c>
      <c r="B311" s="12" t="s">
        <v>704</v>
      </c>
      <c r="C311" s="11">
        <f>C312</f>
        <v>9268.6</v>
      </c>
      <c r="D311" s="11">
        <f>D312</f>
        <v>9268.6</v>
      </c>
      <c r="E311" s="11">
        <f>E312</f>
        <v>9191.30062</v>
      </c>
      <c r="F311" s="11">
        <f t="shared" si="48"/>
        <v>99.166008027102265</v>
      </c>
      <c r="I311" s="24"/>
      <c r="J311" s="24"/>
    </row>
    <row r="312" spans="1:10" ht="33" customHeight="1">
      <c r="A312" s="8" t="s">
        <v>620</v>
      </c>
      <c r="B312" s="12" t="s">
        <v>705</v>
      </c>
      <c r="C312" s="11">
        <v>9268.6</v>
      </c>
      <c r="D312" s="11">
        <v>9268.6</v>
      </c>
      <c r="E312" s="11">
        <v>9191.30062</v>
      </c>
      <c r="F312" s="11">
        <f t="shared" si="48"/>
        <v>99.166008027102265</v>
      </c>
      <c r="I312" s="24"/>
      <c r="J312" s="24"/>
    </row>
    <row r="313" spans="1:10" ht="106.2" customHeight="1">
      <c r="A313" s="22" t="s">
        <v>703</v>
      </c>
      <c r="B313" s="12" t="s">
        <v>706</v>
      </c>
      <c r="C313" s="11">
        <f>C314+C315</f>
        <v>49953.100000000006</v>
      </c>
      <c r="D313" s="11">
        <f>D314+D315</f>
        <v>49953.1</v>
      </c>
      <c r="E313" s="11">
        <f>E314+E315</f>
        <v>49740.208429999999</v>
      </c>
      <c r="F313" s="11">
        <f t="shared" si="48"/>
        <v>99.573817100440209</v>
      </c>
      <c r="I313" s="24"/>
      <c r="J313" s="24"/>
    </row>
    <row r="314" spans="1:10" ht="33" customHeight="1">
      <c r="A314" s="8" t="s">
        <v>302</v>
      </c>
      <c r="B314" s="12" t="s">
        <v>707</v>
      </c>
      <c r="C314" s="11">
        <v>58.3</v>
      </c>
      <c r="D314" s="11">
        <v>58.257649999999998</v>
      </c>
      <c r="E314" s="11">
        <v>0</v>
      </c>
      <c r="F314" s="11">
        <f t="shared" si="48"/>
        <v>0</v>
      </c>
      <c r="I314" s="24"/>
      <c r="J314" s="24"/>
    </row>
    <row r="315" spans="1:10" ht="36.6" customHeight="1">
      <c r="A315" s="8" t="s">
        <v>620</v>
      </c>
      <c r="B315" s="12" t="s">
        <v>708</v>
      </c>
      <c r="C315" s="11">
        <v>49894.8</v>
      </c>
      <c r="D315" s="11">
        <v>49894.842349999999</v>
      </c>
      <c r="E315" s="11">
        <v>49740.208429999999</v>
      </c>
      <c r="F315" s="11">
        <f t="shared" si="48"/>
        <v>99.690164967090766</v>
      </c>
      <c r="I315" s="24"/>
      <c r="J315" s="24"/>
    </row>
    <row r="316" spans="1:10" ht="54">
      <c r="A316" s="8" t="s">
        <v>709</v>
      </c>
      <c r="B316" s="12" t="s">
        <v>710</v>
      </c>
      <c r="C316" s="11">
        <f t="shared" ref="C316:E319" si="49">C317</f>
        <v>8391.7999999999993</v>
      </c>
      <c r="D316" s="11">
        <f t="shared" si="49"/>
        <v>8391.7999999999993</v>
      </c>
      <c r="E316" s="11">
        <f t="shared" si="49"/>
        <v>8391.6882000000005</v>
      </c>
      <c r="F316" s="11">
        <f t="shared" si="48"/>
        <v>99.998667747086458</v>
      </c>
      <c r="I316" s="24"/>
      <c r="J316" s="24"/>
    </row>
    <row r="317" spans="1:10" ht="36">
      <c r="A317" s="8" t="s">
        <v>357</v>
      </c>
      <c r="B317" s="12" t="s">
        <v>711</v>
      </c>
      <c r="C317" s="11">
        <f t="shared" si="49"/>
        <v>8391.7999999999993</v>
      </c>
      <c r="D317" s="11">
        <f t="shared" si="49"/>
        <v>8391.7999999999993</v>
      </c>
      <c r="E317" s="11">
        <f t="shared" si="49"/>
        <v>8391.6882000000005</v>
      </c>
      <c r="F317" s="11">
        <f t="shared" si="48"/>
        <v>99.998667747086458</v>
      </c>
      <c r="I317" s="24"/>
      <c r="J317" s="24"/>
    </row>
    <row r="318" spans="1:10" ht="67.8" customHeight="1">
      <c r="A318" s="8" t="s">
        <v>712</v>
      </c>
      <c r="B318" s="12" t="s">
        <v>713</v>
      </c>
      <c r="C318" s="11">
        <f t="shared" si="49"/>
        <v>8391.7999999999993</v>
      </c>
      <c r="D318" s="11">
        <f t="shared" si="49"/>
        <v>8391.7999999999993</v>
      </c>
      <c r="E318" s="11">
        <f t="shared" si="49"/>
        <v>8391.6882000000005</v>
      </c>
      <c r="F318" s="11">
        <f t="shared" si="48"/>
        <v>99.998667747086458</v>
      </c>
      <c r="I318" s="24"/>
      <c r="J318" s="24"/>
    </row>
    <row r="319" spans="1:10" ht="36">
      <c r="A319" s="8" t="s">
        <v>714</v>
      </c>
      <c r="B319" s="12" t="s">
        <v>715</v>
      </c>
      <c r="C319" s="11">
        <f t="shared" si="49"/>
        <v>8391.7999999999993</v>
      </c>
      <c r="D319" s="11">
        <f t="shared" si="49"/>
        <v>8391.7999999999993</v>
      </c>
      <c r="E319" s="11">
        <f t="shared" si="49"/>
        <v>8391.6882000000005</v>
      </c>
      <c r="F319" s="11">
        <f t="shared" si="48"/>
        <v>99.998667747086458</v>
      </c>
      <c r="I319" s="24"/>
      <c r="J319" s="24"/>
    </row>
    <row r="320" spans="1:10" ht="36">
      <c r="A320" s="8" t="s">
        <v>516</v>
      </c>
      <c r="B320" s="12" t="s">
        <v>716</v>
      </c>
      <c r="C320" s="11">
        <v>8391.7999999999993</v>
      </c>
      <c r="D320" s="11">
        <v>8391.7999999999993</v>
      </c>
      <c r="E320" s="11">
        <v>8391.6882000000005</v>
      </c>
      <c r="F320" s="11">
        <f t="shared" si="48"/>
        <v>99.998667747086458</v>
      </c>
      <c r="I320" s="24"/>
      <c r="J320" s="24"/>
    </row>
    <row r="321" spans="1:10">
      <c r="A321" s="8" t="s">
        <v>254</v>
      </c>
      <c r="B321" s="12" t="s">
        <v>717</v>
      </c>
      <c r="C321" s="11">
        <f>C322+C327+C332</f>
        <v>959.8</v>
      </c>
      <c r="D321" s="11">
        <f>D322+D327+D332</f>
        <v>959.84</v>
      </c>
      <c r="E321" s="11">
        <f>E322+E327+E332</f>
        <v>949.17728000000011</v>
      </c>
      <c r="F321" s="11">
        <f t="shared" si="48"/>
        <v>98.893236090852284</v>
      </c>
      <c r="I321" s="24"/>
      <c r="J321" s="24"/>
    </row>
    <row r="322" spans="1:10" ht="52.95" customHeight="1">
      <c r="A322" s="8" t="s">
        <v>390</v>
      </c>
      <c r="B322" s="12" t="s">
        <v>718</v>
      </c>
      <c r="C322" s="11">
        <f t="shared" ref="C322:E325" si="50">C323</f>
        <v>3.9</v>
      </c>
      <c r="D322" s="11">
        <f t="shared" si="50"/>
        <v>3.94</v>
      </c>
      <c r="E322" s="11">
        <f t="shared" si="50"/>
        <v>3.94</v>
      </c>
      <c r="F322" s="11">
        <f t="shared" si="48"/>
        <v>101.02564102564102</v>
      </c>
      <c r="I322" s="24"/>
      <c r="J322" s="24"/>
    </row>
    <row r="323" spans="1:10" ht="36">
      <c r="A323" s="8" t="s">
        <v>357</v>
      </c>
      <c r="B323" s="12" t="s">
        <v>719</v>
      </c>
      <c r="C323" s="11">
        <f t="shared" si="50"/>
        <v>3.9</v>
      </c>
      <c r="D323" s="11">
        <f t="shared" si="50"/>
        <v>3.94</v>
      </c>
      <c r="E323" s="11">
        <f t="shared" si="50"/>
        <v>3.94</v>
      </c>
      <c r="F323" s="11">
        <f t="shared" si="48"/>
        <v>101.02564102564102</v>
      </c>
      <c r="I323" s="24"/>
      <c r="J323" s="24"/>
    </row>
    <row r="324" spans="1:10" ht="49.2" customHeight="1">
      <c r="A324" s="22" t="s">
        <v>393</v>
      </c>
      <c r="B324" s="12" t="s">
        <v>720</v>
      </c>
      <c r="C324" s="11">
        <f t="shared" si="50"/>
        <v>3.9</v>
      </c>
      <c r="D324" s="11">
        <f t="shared" si="50"/>
        <v>3.94</v>
      </c>
      <c r="E324" s="11">
        <f t="shared" si="50"/>
        <v>3.94</v>
      </c>
      <c r="F324" s="11">
        <f t="shared" si="48"/>
        <v>101.02564102564102</v>
      </c>
      <c r="I324" s="24"/>
      <c r="J324" s="24"/>
    </row>
    <row r="325" spans="1:10" ht="36">
      <c r="A325" s="8" t="s">
        <v>370</v>
      </c>
      <c r="B325" s="12" t="s">
        <v>721</v>
      </c>
      <c r="C325" s="11">
        <f t="shared" si="50"/>
        <v>3.9</v>
      </c>
      <c r="D325" s="11">
        <f t="shared" si="50"/>
        <v>3.94</v>
      </c>
      <c r="E325" s="11">
        <f t="shared" si="50"/>
        <v>3.94</v>
      </c>
      <c r="F325" s="11">
        <f t="shared" si="48"/>
        <v>101.02564102564102</v>
      </c>
      <c r="I325" s="24"/>
      <c r="J325" s="24"/>
    </row>
    <row r="326" spans="1:10" ht="36">
      <c r="A326" s="8" t="s">
        <v>302</v>
      </c>
      <c r="B326" s="12" t="s">
        <v>722</v>
      </c>
      <c r="C326" s="11">
        <v>3.9</v>
      </c>
      <c r="D326" s="11">
        <v>3.94</v>
      </c>
      <c r="E326" s="11">
        <v>3.94</v>
      </c>
      <c r="F326" s="11">
        <f t="shared" si="48"/>
        <v>101.02564102564102</v>
      </c>
      <c r="I326" s="24"/>
      <c r="J326" s="24"/>
    </row>
    <row r="327" spans="1:10" ht="86.4" customHeight="1">
      <c r="A327" s="8" t="s">
        <v>413</v>
      </c>
      <c r="B327" s="12" t="s">
        <v>723</v>
      </c>
      <c r="C327" s="11">
        <f t="shared" ref="C327:E330" si="51">C328</f>
        <v>20</v>
      </c>
      <c r="D327" s="11">
        <f t="shared" si="51"/>
        <v>20</v>
      </c>
      <c r="E327" s="11">
        <f t="shared" si="51"/>
        <v>20</v>
      </c>
      <c r="F327" s="11">
        <f t="shared" si="48"/>
        <v>100</v>
      </c>
      <c r="I327" s="24"/>
      <c r="J327" s="24"/>
    </row>
    <row r="328" spans="1:10" ht="34.200000000000003" customHeight="1">
      <c r="A328" s="8" t="s">
        <v>357</v>
      </c>
      <c r="B328" s="12" t="s">
        <v>724</v>
      </c>
      <c r="C328" s="11">
        <f t="shared" si="51"/>
        <v>20</v>
      </c>
      <c r="D328" s="11">
        <f t="shared" si="51"/>
        <v>20</v>
      </c>
      <c r="E328" s="11">
        <f t="shared" si="51"/>
        <v>20</v>
      </c>
      <c r="F328" s="11">
        <f t="shared" si="48"/>
        <v>100</v>
      </c>
      <c r="I328" s="24"/>
      <c r="J328" s="24"/>
    </row>
    <row r="329" spans="1:10" ht="32.4" customHeight="1">
      <c r="A329" s="8" t="s">
        <v>416</v>
      </c>
      <c r="B329" s="12" t="s">
        <v>725</v>
      </c>
      <c r="C329" s="11">
        <f t="shared" si="51"/>
        <v>20</v>
      </c>
      <c r="D329" s="11">
        <f t="shared" si="51"/>
        <v>20</v>
      </c>
      <c r="E329" s="11">
        <f t="shared" si="51"/>
        <v>20</v>
      </c>
      <c r="F329" s="11">
        <f t="shared" si="48"/>
        <v>100</v>
      </c>
      <c r="I329" s="24"/>
      <c r="J329" s="24"/>
    </row>
    <row r="330" spans="1:10" ht="32.4" customHeight="1">
      <c r="A330" s="8" t="s">
        <v>370</v>
      </c>
      <c r="B330" s="12" t="s">
        <v>726</v>
      </c>
      <c r="C330" s="11">
        <f t="shared" si="51"/>
        <v>20</v>
      </c>
      <c r="D330" s="11">
        <f t="shared" si="51"/>
        <v>20</v>
      </c>
      <c r="E330" s="11">
        <f t="shared" si="51"/>
        <v>20</v>
      </c>
      <c r="F330" s="11">
        <f t="shared" si="48"/>
        <v>100</v>
      </c>
      <c r="I330" s="24"/>
      <c r="J330" s="24"/>
    </row>
    <row r="331" spans="1:10" ht="32.4" customHeight="1">
      <c r="A331" s="8" t="s">
        <v>302</v>
      </c>
      <c r="B331" s="12" t="s">
        <v>727</v>
      </c>
      <c r="C331" s="11">
        <v>20</v>
      </c>
      <c r="D331" s="11">
        <v>20</v>
      </c>
      <c r="E331" s="11">
        <v>20</v>
      </c>
      <c r="F331" s="11">
        <f t="shared" si="48"/>
        <v>100</v>
      </c>
      <c r="I331" s="24"/>
      <c r="J331" s="24"/>
    </row>
    <row r="332" spans="1:10" ht="33.6" customHeight="1">
      <c r="A332" s="22" t="s">
        <v>296</v>
      </c>
      <c r="B332" s="12" t="s">
        <v>728</v>
      </c>
      <c r="C332" s="11">
        <f t="shared" ref="C332:E333" si="52">C333</f>
        <v>935.9</v>
      </c>
      <c r="D332" s="11">
        <f t="shared" si="52"/>
        <v>935.9</v>
      </c>
      <c r="E332" s="11">
        <f t="shared" si="52"/>
        <v>925.23728000000006</v>
      </c>
      <c r="F332" s="11">
        <f t="shared" si="48"/>
        <v>98.860698792606058</v>
      </c>
      <c r="I332" s="24"/>
      <c r="J332" s="24"/>
    </row>
    <row r="333" spans="1:10" ht="33" customHeight="1">
      <c r="A333" s="22" t="s">
        <v>298</v>
      </c>
      <c r="B333" s="12" t="s">
        <v>729</v>
      </c>
      <c r="C333" s="11">
        <f t="shared" si="52"/>
        <v>935.9</v>
      </c>
      <c r="D333" s="11">
        <f t="shared" si="52"/>
        <v>935.9</v>
      </c>
      <c r="E333" s="11">
        <f t="shared" si="52"/>
        <v>925.23728000000006</v>
      </c>
      <c r="F333" s="11">
        <f t="shared" si="48"/>
        <v>98.860698792606058</v>
      </c>
      <c r="I333" s="24"/>
      <c r="J333" s="24"/>
    </row>
    <row r="334" spans="1:10" ht="34.200000000000003" customHeight="1">
      <c r="A334" s="8" t="s">
        <v>290</v>
      </c>
      <c r="B334" s="12" t="s">
        <v>730</v>
      </c>
      <c r="C334" s="11">
        <f>C335+C336</f>
        <v>935.9</v>
      </c>
      <c r="D334" s="11">
        <f>D335+D336</f>
        <v>935.9</v>
      </c>
      <c r="E334" s="11">
        <f>E335+E336</f>
        <v>925.23728000000006</v>
      </c>
      <c r="F334" s="11">
        <f t="shared" si="48"/>
        <v>98.860698792606058</v>
      </c>
      <c r="I334" s="24"/>
      <c r="J334" s="24"/>
    </row>
    <row r="335" spans="1:10" ht="85.2" customHeight="1">
      <c r="A335" s="8" t="s">
        <v>292</v>
      </c>
      <c r="B335" s="12" t="s">
        <v>731</v>
      </c>
      <c r="C335" s="11">
        <v>935.5</v>
      </c>
      <c r="D335" s="11">
        <v>935.5</v>
      </c>
      <c r="E335" s="11">
        <v>925.05623000000003</v>
      </c>
      <c r="F335" s="11">
        <f t="shared" si="48"/>
        <v>98.883616247995732</v>
      </c>
      <c r="I335" s="24"/>
      <c r="J335" s="24"/>
    </row>
    <row r="336" spans="1:10">
      <c r="A336" s="8" t="s">
        <v>304</v>
      </c>
      <c r="B336" s="12" t="s">
        <v>732</v>
      </c>
      <c r="C336" s="11">
        <v>0.4</v>
      </c>
      <c r="D336" s="11">
        <v>0.4</v>
      </c>
      <c r="E336" s="11">
        <v>0.18104999999999999</v>
      </c>
      <c r="F336" s="11">
        <f t="shared" si="48"/>
        <v>45.262499999999996</v>
      </c>
      <c r="I336" s="24"/>
      <c r="J336" s="24"/>
    </row>
    <row r="337" spans="1:10">
      <c r="A337" s="8" t="s">
        <v>733</v>
      </c>
      <c r="B337" s="12" t="s">
        <v>734</v>
      </c>
      <c r="C337" s="11">
        <f t="shared" ref="C337:E342" si="53">C338</f>
        <v>1584.1</v>
      </c>
      <c r="D337" s="11">
        <f t="shared" si="53"/>
        <v>1584.08</v>
      </c>
      <c r="E337" s="11">
        <f t="shared" si="53"/>
        <v>1462.89</v>
      </c>
      <c r="F337" s="11">
        <f t="shared" si="48"/>
        <v>92.348336594911942</v>
      </c>
      <c r="I337" s="24"/>
      <c r="J337" s="24"/>
    </row>
    <row r="338" spans="1:10">
      <c r="A338" s="8" t="s">
        <v>261</v>
      </c>
      <c r="B338" s="12" t="s">
        <v>735</v>
      </c>
      <c r="C338" s="11">
        <f t="shared" si="53"/>
        <v>1584.1</v>
      </c>
      <c r="D338" s="11">
        <f t="shared" si="53"/>
        <v>1584.08</v>
      </c>
      <c r="E338" s="11">
        <f t="shared" si="53"/>
        <v>1462.89</v>
      </c>
      <c r="F338" s="11">
        <f t="shared" si="48"/>
        <v>92.348336594911942</v>
      </c>
      <c r="I338" s="24"/>
      <c r="J338" s="24"/>
    </row>
    <row r="339" spans="1:10" ht="69" customHeight="1">
      <c r="A339" s="8" t="s">
        <v>736</v>
      </c>
      <c r="B339" s="12" t="s">
        <v>737</v>
      </c>
      <c r="C339" s="11">
        <f t="shared" si="53"/>
        <v>1584.1</v>
      </c>
      <c r="D339" s="11">
        <f t="shared" si="53"/>
        <v>1584.08</v>
      </c>
      <c r="E339" s="11">
        <f t="shared" si="53"/>
        <v>1462.89</v>
      </c>
      <c r="F339" s="11">
        <f t="shared" si="48"/>
        <v>92.348336594911942</v>
      </c>
      <c r="I339" s="24"/>
      <c r="J339" s="24"/>
    </row>
    <row r="340" spans="1:10" ht="34.200000000000003" customHeight="1">
      <c r="A340" s="8" t="s">
        <v>738</v>
      </c>
      <c r="B340" s="12" t="s">
        <v>739</v>
      </c>
      <c r="C340" s="11">
        <f t="shared" si="53"/>
        <v>1584.1</v>
      </c>
      <c r="D340" s="11">
        <f t="shared" si="53"/>
        <v>1584.08</v>
      </c>
      <c r="E340" s="11">
        <f t="shared" si="53"/>
        <v>1462.89</v>
      </c>
      <c r="F340" s="11">
        <f t="shared" si="48"/>
        <v>92.348336594911942</v>
      </c>
      <c r="I340" s="24"/>
      <c r="J340" s="24"/>
    </row>
    <row r="341" spans="1:10" ht="52.2" customHeight="1">
      <c r="A341" s="8" t="s">
        <v>740</v>
      </c>
      <c r="B341" s="12" t="s">
        <v>741</v>
      </c>
      <c r="C341" s="11">
        <f t="shared" si="53"/>
        <v>1584.1</v>
      </c>
      <c r="D341" s="11">
        <f t="shared" si="53"/>
        <v>1584.08</v>
      </c>
      <c r="E341" s="11">
        <f t="shared" si="53"/>
        <v>1462.89</v>
      </c>
      <c r="F341" s="11">
        <f t="shared" si="48"/>
        <v>92.348336594911942</v>
      </c>
      <c r="I341" s="24"/>
      <c r="J341" s="24"/>
    </row>
    <row r="342" spans="1:10" ht="33" customHeight="1">
      <c r="A342" s="8" t="s">
        <v>742</v>
      </c>
      <c r="B342" s="12" t="s">
        <v>743</v>
      </c>
      <c r="C342" s="11">
        <f t="shared" si="53"/>
        <v>1584.1</v>
      </c>
      <c r="D342" s="11">
        <f t="shared" si="53"/>
        <v>1584.08</v>
      </c>
      <c r="E342" s="11">
        <f t="shared" si="53"/>
        <v>1462.89</v>
      </c>
      <c r="F342" s="11">
        <f t="shared" si="48"/>
        <v>92.348336594911942</v>
      </c>
      <c r="I342" s="24"/>
      <c r="J342" s="24"/>
    </row>
    <row r="343" spans="1:10" ht="32.4" customHeight="1">
      <c r="A343" s="8" t="s">
        <v>302</v>
      </c>
      <c r="B343" s="12" t="s">
        <v>744</v>
      </c>
      <c r="C343" s="11">
        <v>1584.1</v>
      </c>
      <c r="D343" s="11">
        <v>1584.08</v>
      </c>
      <c r="E343" s="11">
        <v>1462.89</v>
      </c>
      <c r="F343" s="11">
        <f t="shared" si="48"/>
        <v>92.348336594911942</v>
      </c>
      <c r="I343" s="24"/>
      <c r="J343" s="24"/>
    </row>
    <row r="344" spans="1:10" ht="36">
      <c r="A344" s="8" t="s">
        <v>745</v>
      </c>
      <c r="B344" s="12" t="s">
        <v>746</v>
      </c>
      <c r="C344" s="11">
        <f t="shared" ref="C344:E348" si="54">C345</f>
        <v>87</v>
      </c>
      <c r="D344" s="11">
        <f t="shared" si="54"/>
        <v>87</v>
      </c>
      <c r="E344" s="11">
        <f t="shared" si="54"/>
        <v>2.8488500000000001</v>
      </c>
      <c r="F344" s="11">
        <v>3.2</v>
      </c>
      <c r="I344" s="24"/>
      <c r="J344" s="24"/>
    </row>
    <row r="345" spans="1:10" ht="36">
      <c r="A345" s="8" t="s">
        <v>266</v>
      </c>
      <c r="B345" s="12" t="s">
        <v>747</v>
      </c>
      <c r="C345" s="11">
        <f t="shared" si="54"/>
        <v>87</v>
      </c>
      <c r="D345" s="11">
        <f t="shared" si="54"/>
        <v>87</v>
      </c>
      <c r="E345" s="11">
        <f t="shared" si="54"/>
        <v>2.8488500000000001</v>
      </c>
      <c r="F345" s="11">
        <v>3.2</v>
      </c>
      <c r="I345" s="24"/>
      <c r="J345" s="24"/>
    </row>
    <row r="346" spans="1:10">
      <c r="A346" s="22" t="s">
        <v>748</v>
      </c>
      <c r="B346" s="12" t="s">
        <v>749</v>
      </c>
      <c r="C346" s="11">
        <f t="shared" si="54"/>
        <v>87</v>
      </c>
      <c r="D346" s="11">
        <f t="shared" si="54"/>
        <v>87</v>
      </c>
      <c r="E346" s="11">
        <f t="shared" si="54"/>
        <v>2.8488500000000001</v>
      </c>
      <c r="F346" s="11">
        <v>3.2</v>
      </c>
      <c r="I346" s="24"/>
      <c r="J346" s="24"/>
    </row>
    <row r="347" spans="1:10" ht="54">
      <c r="A347" s="22" t="s">
        <v>750</v>
      </c>
      <c r="B347" s="12" t="s">
        <v>751</v>
      </c>
      <c r="C347" s="11">
        <f t="shared" si="54"/>
        <v>87</v>
      </c>
      <c r="D347" s="11">
        <f t="shared" si="54"/>
        <v>87</v>
      </c>
      <c r="E347" s="11">
        <f t="shared" si="54"/>
        <v>2.8488500000000001</v>
      </c>
      <c r="F347" s="11">
        <v>3.2</v>
      </c>
      <c r="I347" s="24"/>
      <c r="J347" s="24"/>
    </row>
    <row r="348" spans="1:10" ht="36">
      <c r="A348" s="8" t="s">
        <v>752</v>
      </c>
      <c r="B348" s="12" t="s">
        <v>753</v>
      </c>
      <c r="C348" s="11">
        <f t="shared" si="54"/>
        <v>87</v>
      </c>
      <c r="D348" s="11">
        <f t="shared" si="54"/>
        <v>87</v>
      </c>
      <c r="E348" s="11">
        <f t="shared" si="54"/>
        <v>2.8488500000000001</v>
      </c>
      <c r="F348" s="11">
        <v>3.2</v>
      </c>
      <c r="I348" s="24"/>
      <c r="J348" s="24"/>
    </row>
    <row r="349" spans="1:10" ht="36">
      <c r="A349" s="8" t="s">
        <v>754</v>
      </c>
      <c r="B349" s="12" t="s">
        <v>755</v>
      </c>
      <c r="C349" s="11">
        <v>87</v>
      </c>
      <c r="D349" s="11">
        <v>87</v>
      </c>
      <c r="E349" s="11">
        <v>2.8488500000000001</v>
      </c>
      <c r="F349" s="11">
        <v>3.2</v>
      </c>
      <c r="I349" s="24"/>
      <c r="J349" s="24"/>
    </row>
    <row r="350" spans="1:10" ht="75" customHeight="1">
      <c r="A350" s="8" t="s">
        <v>756</v>
      </c>
      <c r="B350" s="12" t="s">
        <v>757</v>
      </c>
      <c r="C350" s="11">
        <f t="shared" ref="C350:E354" si="55">C351</f>
        <v>4399.6000000000004</v>
      </c>
      <c r="D350" s="11">
        <f t="shared" si="55"/>
        <v>4399.6000000000004</v>
      </c>
      <c r="E350" s="11">
        <f t="shared" si="55"/>
        <v>4399.6000000000004</v>
      </c>
      <c r="F350" s="11">
        <f t="shared" ref="F350:F413" si="56">E350*100/C350</f>
        <v>100</v>
      </c>
      <c r="I350" s="24"/>
      <c r="J350" s="24"/>
    </row>
    <row r="351" spans="1:10" ht="36">
      <c r="A351" s="8" t="s">
        <v>271</v>
      </c>
      <c r="B351" s="12" t="s">
        <v>758</v>
      </c>
      <c r="C351" s="11">
        <f t="shared" si="55"/>
        <v>4399.6000000000004</v>
      </c>
      <c r="D351" s="11">
        <f t="shared" si="55"/>
        <v>4399.6000000000004</v>
      </c>
      <c r="E351" s="11">
        <f t="shared" si="55"/>
        <v>4399.6000000000004</v>
      </c>
      <c r="F351" s="11">
        <f t="shared" si="56"/>
        <v>100</v>
      </c>
      <c r="I351" s="24"/>
      <c r="J351" s="24"/>
    </row>
    <row r="352" spans="1:10">
      <c r="A352" s="22" t="s">
        <v>748</v>
      </c>
      <c r="B352" s="12" t="s">
        <v>759</v>
      </c>
      <c r="C352" s="11">
        <f t="shared" si="55"/>
        <v>4399.6000000000004</v>
      </c>
      <c r="D352" s="11">
        <f t="shared" si="55"/>
        <v>4399.6000000000004</v>
      </c>
      <c r="E352" s="11">
        <f t="shared" si="55"/>
        <v>4399.6000000000004</v>
      </c>
      <c r="F352" s="11">
        <f t="shared" si="56"/>
        <v>100</v>
      </c>
      <c r="I352" s="24"/>
      <c r="J352" s="24"/>
    </row>
    <row r="353" spans="1:10" ht="36">
      <c r="A353" s="8" t="s">
        <v>760</v>
      </c>
      <c r="B353" s="12" t="s">
        <v>761</v>
      </c>
      <c r="C353" s="11">
        <f t="shared" si="55"/>
        <v>4399.6000000000004</v>
      </c>
      <c r="D353" s="11">
        <f t="shared" si="55"/>
        <v>4399.6000000000004</v>
      </c>
      <c r="E353" s="11">
        <f t="shared" si="55"/>
        <v>4399.6000000000004</v>
      </c>
      <c r="F353" s="11">
        <f t="shared" si="56"/>
        <v>100</v>
      </c>
      <c r="I353" s="24"/>
      <c r="J353" s="24"/>
    </row>
    <row r="354" spans="1:10" ht="126" customHeight="1">
      <c r="A354" s="22" t="s">
        <v>762</v>
      </c>
      <c r="B354" s="12" t="s">
        <v>763</v>
      </c>
      <c r="C354" s="11">
        <f t="shared" si="55"/>
        <v>4399.6000000000004</v>
      </c>
      <c r="D354" s="11">
        <f t="shared" si="55"/>
        <v>4399.6000000000004</v>
      </c>
      <c r="E354" s="11">
        <f t="shared" si="55"/>
        <v>4399.6000000000004</v>
      </c>
      <c r="F354" s="11">
        <f t="shared" si="56"/>
        <v>100</v>
      </c>
      <c r="I354" s="24"/>
      <c r="J354" s="24"/>
    </row>
    <row r="355" spans="1:10">
      <c r="A355" s="8" t="s">
        <v>404</v>
      </c>
      <c r="B355" s="12" t="s">
        <v>764</v>
      </c>
      <c r="C355" s="11">
        <v>4399.6000000000004</v>
      </c>
      <c r="D355" s="11">
        <v>4399.6000000000004</v>
      </c>
      <c r="E355" s="11">
        <v>4399.6000000000004</v>
      </c>
      <c r="F355" s="11">
        <f t="shared" si="56"/>
        <v>100</v>
      </c>
      <c r="I355" s="24"/>
      <c r="J355" s="24"/>
    </row>
    <row r="356" spans="1:10" ht="36">
      <c r="A356" s="8" t="s">
        <v>765</v>
      </c>
      <c r="B356" s="43" t="s">
        <v>766</v>
      </c>
      <c r="C356" s="11">
        <f>C357+C381</f>
        <v>18659.900000000001</v>
      </c>
      <c r="D356" s="11">
        <f>D357+D381</f>
        <v>18659.940000000002</v>
      </c>
      <c r="E356" s="11">
        <f>E357+E381</f>
        <v>18610.9941</v>
      </c>
      <c r="F356" s="11">
        <f t="shared" si="56"/>
        <v>99.737909099191299</v>
      </c>
      <c r="I356" s="24"/>
      <c r="J356" s="24"/>
    </row>
    <row r="357" spans="1:10">
      <c r="A357" s="8" t="s">
        <v>283</v>
      </c>
      <c r="B357" s="12" t="s">
        <v>767</v>
      </c>
      <c r="C357" s="11">
        <f>C358+C365</f>
        <v>13010.900000000001</v>
      </c>
      <c r="D357" s="11">
        <f>D358+D365</f>
        <v>13010.94</v>
      </c>
      <c r="E357" s="11">
        <f>E358+E365</f>
        <v>12961.9941</v>
      </c>
      <c r="F357" s="11">
        <f t="shared" si="56"/>
        <v>99.624115933563374</v>
      </c>
      <c r="I357" s="24"/>
      <c r="J357" s="24"/>
    </row>
    <row r="358" spans="1:10" ht="54">
      <c r="A358" s="8" t="s">
        <v>191</v>
      </c>
      <c r="B358" s="12" t="s">
        <v>768</v>
      </c>
      <c r="C358" s="11">
        <f t="shared" ref="C358:E360" si="57">C359</f>
        <v>10677.7</v>
      </c>
      <c r="D358" s="11">
        <f t="shared" si="57"/>
        <v>10677.7</v>
      </c>
      <c r="E358" s="11">
        <f t="shared" si="57"/>
        <v>10672.931259999999</v>
      </c>
      <c r="F358" s="11">
        <f t="shared" si="56"/>
        <v>99.955339258454529</v>
      </c>
      <c r="I358" s="24"/>
      <c r="J358" s="24"/>
    </row>
    <row r="359" spans="1:10">
      <c r="A359" s="22" t="s">
        <v>748</v>
      </c>
      <c r="B359" s="12" t="s">
        <v>769</v>
      </c>
      <c r="C359" s="11">
        <f t="shared" si="57"/>
        <v>10677.7</v>
      </c>
      <c r="D359" s="11">
        <f t="shared" si="57"/>
        <v>10677.7</v>
      </c>
      <c r="E359" s="11">
        <f t="shared" si="57"/>
        <v>10672.931259999999</v>
      </c>
      <c r="F359" s="11">
        <f t="shared" si="56"/>
        <v>99.955339258454529</v>
      </c>
      <c r="I359" s="24"/>
      <c r="J359" s="24"/>
    </row>
    <row r="360" spans="1:10">
      <c r="A360" s="22" t="s">
        <v>770</v>
      </c>
      <c r="B360" s="12" t="s">
        <v>771</v>
      </c>
      <c r="C360" s="11">
        <f t="shared" si="57"/>
        <v>10677.7</v>
      </c>
      <c r="D360" s="11">
        <f t="shared" si="57"/>
        <v>10677.7</v>
      </c>
      <c r="E360" s="11">
        <f t="shared" si="57"/>
        <v>10672.931259999999</v>
      </c>
      <c r="F360" s="11">
        <f t="shared" si="56"/>
        <v>99.955339258454529</v>
      </c>
      <c r="I360" s="24"/>
      <c r="J360" s="24"/>
    </row>
    <row r="361" spans="1:10" ht="36">
      <c r="A361" s="8" t="s">
        <v>290</v>
      </c>
      <c r="B361" s="12" t="s">
        <v>772</v>
      </c>
      <c r="C361" s="11">
        <f>C362+C363+C364</f>
        <v>10677.7</v>
      </c>
      <c r="D361" s="11">
        <f>D362+D363+D364</f>
        <v>10677.7</v>
      </c>
      <c r="E361" s="11">
        <f>E362+E363+E364</f>
        <v>10672.931259999999</v>
      </c>
      <c r="F361" s="11">
        <f t="shared" si="56"/>
        <v>99.955339258454529</v>
      </c>
      <c r="I361" s="24"/>
      <c r="J361" s="24"/>
    </row>
    <row r="362" spans="1:10" ht="90" customHeight="1">
      <c r="A362" s="8" t="s">
        <v>292</v>
      </c>
      <c r="B362" s="12" t="s">
        <v>773</v>
      </c>
      <c r="C362" s="11">
        <v>10659.6</v>
      </c>
      <c r="D362" s="11">
        <v>10659.6</v>
      </c>
      <c r="E362" s="11">
        <v>10655.40237</v>
      </c>
      <c r="F362" s="11">
        <f t="shared" si="56"/>
        <v>99.960621130248782</v>
      </c>
      <c r="I362" s="24"/>
      <c r="J362" s="24"/>
    </row>
    <row r="363" spans="1:10" ht="36">
      <c r="A363" s="8" t="s">
        <v>302</v>
      </c>
      <c r="B363" s="12" t="s">
        <v>774</v>
      </c>
      <c r="C363" s="11">
        <v>15.4</v>
      </c>
      <c r="D363" s="11">
        <v>15.4</v>
      </c>
      <c r="E363" s="11">
        <v>15.4</v>
      </c>
      <c r="F363" s="11">
        <f t="shared" si="56"/>
        <v>100</v>
      </c>
      <c r="I363" s="24"/>
      <c r="J363" s="24"/>
    </row>
    <row r="364" spans="1:10">
      <c r="A364" s="8" t="s">
        <v>304</v>
      </c>
      <c r="B364" s="12" t="s">
        <v>775</v>
      </c>
      <c r="C364" s="11">
        <v>2.7</v>
      </c>
      <c r="D364" s="11">
        <v>2.7</v>
      </c>
      <c r="E364" s="11">
        <v>2.1288900000000002</v>
      </c>
      <c r="F364" s="11">
        <f t="shared" si="56"/>
        <v>78.847777777777779</v>
      </c>
      <c r="I364" s="24"/>
      <c r="J364" s="24"/>
    </row>
    <row r="365" spans="1:10">
      <c r="A365" s="8" t="s">
        <v>197</v>
      </c>
      <c r="B365" s="12" t="s">
        <v>776</v>
      </c>
      <c r="C365" s="11">
        <f>C366+C371+C376</f>
        <v>2333.1999999999998</v>
      </c>
      <c r="D365" s="11">
        <f>D366+D371+D376</f>
        <v>2333.2399999999998</v>
      </c>
      <c r="E365" s="11">
        <f>E366+E371+E376</f>
        <v>2289.0628400000001</v>
      </c>
      <c r="F365" s="11">
        <f t="shared" si="56"/>
        <v>98.108299331390384</v>
      </c>
      <c r="I365" s="24"/>
      <c r="J365" s="24"/>
    </row>
    <row r="366" spans="1:10" ht="72">
      <c r="A366" s="8" t="s">
        <v>777</v>
      </c>
      <c r="B366" s="12" t="s">
        <v>778</v>
      </c>
      <c r="C366" s="11">
        <f t="shared" ref="C366:E369" si="58">C367</f>
        <v>2146.6999999999998</v>
      </c>
      <c r="D366" s="11">
        <f t="shared" si="58"/>
        <v>2146.6999999999998</v>
      </c>
      <c r="E366" s="11">
        <f t="shared" si="58"/>
        <v>2111.75414</v>
      </c>
      <c r="F366" s="11">
        <f t="shared" si="56"/>
        <v>98.37211254483627</v>
      </c>
      <c r="I366" s="24"/>
      <c r="J366" s="24"/>
    </row>
    <row r="367" spans="1:10" ht="33.6" customHeight="1">
      <c r="A367" s="8" t="s">
        <v>738</v>
      </c>
      <c r="B367" s="12" t="s">
        <v>779</v>
      </c>
      <c r="C367" s="11">
        <f t="shared" si="58"/>
        <v>2146.6999999999998</v>
      </c>
      <c r="D367" s="11">
        <f t="shared" si="58"/>
        <v>2146.6999999999998</v>
      </c>
      <c r="E367" s="11">
        <f t="shared" si="58"/>
        <v>2111.75414</v>
      </c>
      <c r="F367" s="11">
        <f t="shared" si="56"/>
        <v>98.37211254483627</v>
      </c>
      <c r="I367" s="24"/>
      <c r="J367" s="24"/>
    </row>
    <row r="368" spans="1:10" ht="35.4" customHeight="1">
      <c r="A368" s="8" t="s">
        <v>780</v>
      </c>
      <c r="B368" s="12" t="s">
        <v>781</v>
      </c>
      <c r="C368" s="11">
        <f t="shared" si="58"/>
        <v>2146.6999999999998</v>
      </c>
      <c r="D368" s="11">
        <f t="shared" si="58"/>
        <v>2146.6999999999998</v>
      </c>
      <c r="E368" s="11">
        <f t="shared" si="58"/>
        <v>2111.75414</v>
      </c>
      <c r="F368" s="11">
        <f t="shared" si="56"/>
        <v>98.37211254483627</v>
      </c>
      <c r="I368" s="24"/>
      <c r="J368" s="24"/>
    </row>
    <row r="369" spans="1:10" ht="36">
      <c r="A369" s="8" t="s">
        <v>370</v>
      </c>
      <c r="B369" s="12" t="s">
        <v>782</v>
      </c>
      <c r="C369" s="11">
        <f t="shared" si="58"/>
        <v>2146.6999999999998</v>
      </c>
      <c r="D369" s="11">
        <f t="shared" si="58"/>
        <v>2146.6999999999998</v>
      </c>
      <c r="E369" s="11">
        <f t="shared" si="58"/>
        <v>2111.75414</v>
      </c>
      <c r="F369" s="11">
        <f t="shared" si="56"/>
        <v>98.37211254483627</v>
      </c>
      <c r="I369" s="24"/>
      <c r="J369" s="24"/>
    </row>
    <row r="370" spans="1:10" ht="36">
      <c r="A370" s="8" t="s">
        <v>302</v>
      </c>
      <c r="B370" s="12" t="s">
        <v>783</v>
      </c>
      <c r="C370" s="11">
        <v>2146.6999999999998</v>
      </c>
      <c r="D370" s="11">
        <v>2146.6999999999998</v>
      </c>
      <c r="E370" s="11">
        <v>2111.75414</v>
      </c>
      <c r="F370" s="11">
        <f t="shared" si="56"/>
        <v>98.37211254483627</v>
      </c>
      <c r="I370" s="24"/>
      <c r="J370" s="24"/>
    </row>
    <row r="371" spans="1:10" ht="53.4" customHeight="1">
      <c r="A371" s="8" t="s">
        <v>390</v>
      </c>
      <c r="B371" s="12" t="s">
        <v>784</v>
      </c>
      <c r="C371" s="11">
        <f t="shared" ref="C371:E374" si="59">C372</f>
        <v>63.1</v>
      </c>
      <c r="D371" s="11">
        <f t="shared" si="59"/>
        <v>63.1</v>
      </c>
      <c r="E371" s="11">
        <f t="shared" si="59"/>
        <v>63.1</v>
      </c>
      <c r="F371" s="11">
        <f t="shared" si="56"/>
        <v>100</v>
      </c>
      <c r="I371" s="24"/>
      <c r="J371" s="24"/>
    </row>
    <row r="372" spans="1:10" ht="36">
      <c r="A372" s="8" t="s">
        <v>357</v>
      </c>
      <c r="B372" s="12" t="s">
        <v>785</v>
      </c>
      <c r="C372" s="11">
        <f t="shared" si="59"/>
        <v>63.1</v>
      </c>
      <c r="D372" s="11">
        <f t="shared" si="59"/>
        <v>63.1</v>
      </c>
      <c r="E372" s="11">
        <f t="shared" si="59"/>
        <v>63.1</v>
      </c>
      <c r="F372" s="11">
        <f t="shared" si="56"/>
        <v>100</v>
      </c>
      <c r="I372" s="24"/>
      <c r="J372" s="24"/>
    </row>
    <row r="373" spans="1:10" ht="54">
      <c r="A373" s="22" t="s">
        <v>393</v>
      </c>
      <c r="B373" s="12" t="s">
        <v>786</v>
      </c>
      <c r="C373" s="11">
        <f t="shared" si="59"/>
        <v>63.1</v>
      </c>
      <c r="D373" s="11">
        <f t="shared" si="59"/>
        <v>63.1</v>
      </c>
      <c r="E373" s="11">
        <f t="shared" si="59"/>
        <v>63.1</v>
      </c>
      <c r="F373" s="11">
        <f t="shared" si="56"/>
        <v>100</v>
      </c>
      <c r="I373" s="24"/>
      <c r="J373" s="24"/>
    </row>
    <row r="374" spans="1:10" ht="36">
      <c r="A374" s="8" t="s">
        <v>370</v>
      </c>
      <c r="B374" s="12" t="s">
        <v>787</v>
      </c>
      <c r="C374" s="11">
        <f t="shared" si="59"/>
        <v>63.1</v>
      </c>
      <c r="D374" s="11">
        <f t="shared" si="59"/>
        <v>63.1</v>
      </c>
      <c r="E374" s="11">
        <f t="shared" si="59"/>
        <v>63.1</v>
      </c>
      <c r="F374" s="11">
        <f t="shared" si="56"/>
        <v>100</v>
      </c>
      <c r="I374" s="24"/>
      <c r="J374" s="24"/>
    </row>
    <row r="375" spans="1:10" ht="36">
      <c r="A375" s="8" t="s">
        <v>302</v>
      </c>
      <c r="B375" s="12" t="s">
        <v>788</v>
      </c>
      <c r="C375" s="11">
        <v>63.1</v>
      </c>
      <c r="D375" s="11">
        <v>63.1</v>
      </c>
      <c r="E375" s="11">
        <v>63.1</v>
      </c>
      <c r="F375" s="11">
        <f t="shared" si="56"/>
        <v>100</v>
      </c>
      <c r="I375" s="24"/>
      <c r="J375" s="24"/>
    </row>
    <row r="376" spans="1:10" ht="90">
      <c r="A376" s="8" t="s">
        <v>413</v>
      </c>
      <c r="B376" s="12" t="s">
        <v>789</v>
      </c>
      <c r="C376" s="11">
        <f t="shared" ref="C376:E379" si="60">C377</f>
        <v>123.4</v>
      </c>
      <c r="D376" s="11">
        <f t="shared" si="60"/>
        <v>123.44</v>
      </c>
      <c r="E376" s="11">
        <f t="shared" si="60"/>
        <v>114.20869999999999</v>
      </c>
      <c r="F376" s="11">
        <f t="shared" si="56"/>
        <v>92.551620745542934</v>
      </c>
      <c r="I376" s="24"/>
      <c r="J376" s="24"/>
    </row>
    <row r="377" spans="1:10" ht="36">
      <c r="A377" s="8" t="s">
        <v>357</v>
      </c>
      <c r="B377" s="12" t="s">
        <v>790</v>
      </c>
      <c r="C377" s="11">
        <f t="shared" si="60"/>
        <v>123.4</v>
      </c>
      <c r="D377" s="11">
        <f t="shared" si="60"/>
        <v>123.44</v>
      </c>
      <c r="E377" s="11">
        <f t="shared" si="60"/>
        <v>114.20869999999999</v>
      </c>
      <c r="F377" s="11">
        <f t="shared" si="56"/>
        <v>92.551620745542934</v>
      </c>
      <c r="I377" s="24"/>
      <c r="J377" s="24"/>
    </row>
    <row r="378" spans="1:10" ht="36">
      <c r="A378" s="8" t="s">
        <v>416</v>
      </c>
      <c r="B378" s="12" t="s">
        <v>791</v>
      </c>
      <c r="C378" s="11">
        <f t="shared" si="60"/>
        <v>123.4</v>
      </c>
      <c r="D378" s="11">
        <f t="shared" si="60"/>
        <v>123.44</v>
      </c>
      <c r="E378" s="11">
        <f t="shared" si="60"/>
        <v>114.20869999999999</v>
      </c>
      <c r="F378" s="11">
        <f t="shared" si="56"/>
        <v>92.551620745542934</v>
      </c>
      <c r="I378" s="24"/>
      <c r="J378" s="24"/>
    </row>
    <row r="379" spans="1:10" ht="36">
      <c r="A379" s="8" t="s">
        <v>370</v>
      </c>
      <c r="B379" s="12" t="s">
        <v>792</v>
      </c>
      <c r="C379" s="11">
        <f t="shared" si="60"/>
        <v>123.4</v>
      </c>
      <c r="D379" s="11">
        <f t="shared" si="60"/>
        <v>123.44</v>
      </c>
      <c r="E379" s="11">
        <f t="shared" si="60"/>
        <v>114.20869999999999</v>
      </c>
      <c r="F379" s="11">
        <f t="shared" si="56"/>
        <v>92.551620745542934</v>
      </c>
      <c r="I379" s="24"/>
      <c r="J379" s="24"/>
    </row>
    <row r="380" spans="1:10">
      <c r="A380" s="8" t="s">
        <v>380</v>
      </c>
      <c r="B380" s="12" t="s">
        <v>793</v>
      </c>
      <c r="C380" s="11">
        <v>123.4</v>
      </c>
      <c r="D380" s="11">
        <v>123.44</v>
      </c>
      <c r="E380" s="11">
        <v>114.20869999999999</v>
      </c>
      <c r="F380" s="11">
        <f t="shared" si="56"/>
        <v>92.551620745542934</v>
      </c>
      <c r="I380" s="24"/>
      <c r="J380" s="24"/>
    </row>
    <row r="381" spans="1:10" ht="72">
      <c r="A381" s="8" t="s">
        <v>756</v>
      </c>
      <c r="B381" s="12" t="s">
        <v>794</v>
      </c>
      <c r="C381" s="11">
        <f>C382+C387</f>
        <v>5649</v>
      </c>
      <c r="D381" s="11">
        <f>D382+D387</f>
        <v>5649</v>
      </c>
      <c r="E381" s="11">
        <f>E382+E387</f>
        <v>5649</v>
      </c>
      <c r="F381" s="11">
        <f t="shared" si="56"/>
        <v>100</v>
      </c>
      <c r="I381" s="24"/>
      <c r="J381" s="24"/>
    </row>
    <row r="382" spans="1:10" ht="54">
      <c r="A382" s="8" t="s">
        <v>795</v>
      </c>
      <c r="B382" s="12" t="s">
        <v>796</v>
      </c>
      <c r="C382" s="11">
        <f t="shared" ref="C382:E385" si="61">C383</f>
        <v>2051.3000000000002</v>
      </c>
      <c r="D382" s="11">
        <f t="shared" si="61"/>
        <v>2051.3000000000002</v>
      </c>
      <c r="E382" s="11">
        <f t="shared" si="61"/>
        <v>2051.3000000000002</v>
      </c>
      <c r="F382" s="11">
        <f t="shared" si="56"/>
        <v>100</v>
      </c>
      <c r="I382" s="24"/>
      <c r="J382" s="24"/>
    </row>
    <row r="383" spans="1:10">
      <c r="A383" s="22" t="s">
        <v>748</v>
      </c>
      <c r="B383" s="12" t="s">
        <v>797</v>
      </c>
      <c r="C383" s="11">
        <f t="shared" si="61"/>
        <v>2051.3000000000002</v>
      </c>
      <c r="D383" s="11">
        <f t="shared" si="61"/>
        <v>2051.3000000000002</v>
      </c>
      <c r="E383" s="11">
        <f t="shared" si="61"/>
        <v>2051.3000000000002</v>
      </c>
      <c r="F383" s="11">
        <f t="shared" si="56"/>
        <v>100</v>
      </c>
      <c r="I383" s="24"/>
      <c r="J383" s="24"/>
    </row>
    <row r="384" spans="1:10" ht="36">
      <c r="A384" s="22" t="s">
        <v>760</v>
      </c>
      <c r="B384" s="12" t="s">
        <v>798</v>
      </c>
      <c r="C384" s="11">
        <f t="shared" si="61"/>
        <v>2051.3000000000002</v>
      </c>
      <c r="D384" s="11">
        <f t="shared" si="61"/>
        <v>2051.3000000000002</v>
      </c>
      <c r="E384" s="11">
        <f t="shared" si="61"/>
        <v>2051.3000000000002</v>
      </c>
      <c r="F384" s="11">
        <f t="shared" si="56"/>
        <v>100</v>
      </c>
      <c r="I384" s="24"/>
      <c r="J384" s="24"/>
    </row>
    <row r="385" spans="1:10" ht="36">
      <c r="A385" s="22" t="s">
        <v>799</v>
      </c>
      <c r="B385" s="12" t="s">
        <v>800</v>
      </c>
      <c r="C385" s="11">
        <f t="shared" si="61"/>
        <v>2051.3000000000002</v>
      </c>
      <c r="D385" s="11">
        <f t="shared" si="61"/>
        <v>2051.3000000000002</v>
      </c>
      <c r="E385" s="11">
        <f t="shared" si="61"/>
        <v>2051.3000000000002</v>
      </c>
      <c r="F385" s="11">
        <f t="shared" si="56"/>
        <v>100</v>
      </c>
      <c r="I385" s="24"/>
      <c r="J385" s="24"/>
    </row>
    <row r="386" spans="1:10">
      <c r="A386" s="8" t="s">
        <v>404</v>
      </c>
      <c r="B386" s="12" t="s">
        <v>801</v>
      </c>
      <c r="C386" s="11">
        <v>2051.3000000000002</v>
      </c>
      <c r="D386" s="11">
        <v>2051.3000000000002</v>
      </c>
      <c r="E386" s="11">
        <v>2051.3000000000002</v>
      </c>
      <c r="F386" s="11">
        <f t="shared" si="56"/>
        <v>100</v>
      </c>
      <c r="I386" s="24"/>
      <c r="J386" s="24"/>
    </row>
    <row r="387" spans="1:10" ht="36">
      <c r="A387" s="8" t="s">
        <v>271</v>
      </c>
      <c r="B387" s="12" t="s">
        <v>802</v>
      </c>
      <c r="C387" s="11">
        <f t="shared" ref="C387:E390" si="62">C388</f>
        <v>3597.7</v>
      </c>
      <c r="D387" s="11">
        <f t="shared" si="62"/>
        <v>3597.7</v>
      </c>
      <c r="E387" s="11">
        <f t="shared" si="62"/>
        <v>3597.7</v>
      </c>
      <c r="F387" s="11">
        <f t="shared" si="56"/>
        <v>100</v>
      </c>
      <c r="I387" s="24"/>
      <c r="J387" s="24"/>
    </row>
    <row r="388" spans="1:10">
      <c r="A388" s="22" t="s">
        <v>748</v>
      </c>
      <c r="B388" s="12" t="s">
        <v>803</v>
      </c>
      <c r="C388" s="11">
        <f t="shared" si="62"/>
        <v>3597.7</v>
      </c>
      <c r="D388" s="11">
        <f t="shared" si="62"/>
        <v>3597.7</v>
      </c>
      <c r="E388" s="11">
        <f t="shared" si="62"/>
        <v>3597.7</v>
      </c>
      <c r="F388" s="11">
        <f t="shared" si="56"/>
        <v>100</v>
      </c>
      <c r="I388" s="24"/>
      <c r="J388" s="24"/>
    </row>
    <row r="389" spans="1:10" ht="36">
      <c r="A389" s="22" t="s">
        <v>760</v>
      </c>
      <c r="B389" s="12" t="s">
        <v>804</v>
      </c>
      <c r="C389" s="11">
        <f t="shared" si="62"/>
        <v>3597.7</v>
      </c>
      <c r="D389" s="11">
        <f t="shared" si="62"/>
        <v>3597.7</v>
      </c>
      <c r="E389" s="11">
        <f t="shared" si="62"/>
        <v>3597.7</v>
      </c>
      <c r="F389" s="11">
        <f t="shared" si="56"/>
        <v>100</v>
      </c>
      <c r="I389" s="24"/>
      <c r="J389" s="24"/>
    </row>
    <row r="390" spans="1:10" ht="54">
      <c r="A390" s="22" t="s">
        <v>805</v>
      </c>
      <c r="B390" s="12" t="s">
        <v>806</v>
      </c>
      <c r="C390" s="11">
        <f t="shared" si="62"/>
        <v>3597.7</v>
      </c>
      <c r="D390" s="11">
        <f t="shared" si="62"/>
        <v>3597.7</v>
      </c>
      <c r="E390" s="11">
        <f t="shared" si="62"/>
        <v>3597.7</v>
      </c>
      <c r="F390" s="11">
        <f t="shared" si="56"/>
        <v>100</v>
      </c>
      <c r="I390" s="24"/>
      <c r="J390" s="24"/>
    </row>
    <row r="391" spans="1:10">
      <c r="A391" s="8" t="s">
        <v>404</v>
      </c>
      <c r="B391" s="12" t="s">
        <v>807</v>
      </c>
      <c r="C391" s="11">
        <v>3597.7</v>
      </c>
      <c r="D391" s="11">
        <v>3597.7</v>
      </c>
      <c r="E391" s="11">
        <v>3597.7</v>
      </c>
      <c r="F391" s="11">
        <f t="shared" si="56"/>
        <v>100</v>
      </c>
      <c r="I391" s="24"/>
      <c r="J391" s="24"/>
    </row>
    <row r="392" spans="1:10" ht="36">
      <c r="A392" s="8" t="s">
        <v>808</v>
      </c>
      <c r="B392" s="43" t="s">
        <v>809</v>
      </c>
      <c r="C392" s="11">
        <f>C393</f>
        <v>4265.5999999999995</v>
      </c>
      <c r="D392" s="11">
        <f>D393</f>
        <v>4265.5883899999999</v>
      </c>
      <c r="E392" s="11">
        <f>E393</f>
        <v>4230.3006100000002</v>
      </c>
      <c r="F392" s="11">
        <f t="shared" si="56"/>
        <v>99.172463662790719</v>
      </c>
      <c r="I392" s="24"/>
      <c r="J392" s="24"/>
    </row>
    <row r="393" spans="1:10">
      <c r="A393" s="8" t="s">
        <v>283</v>
      </c>
      <c r="B393" s="12" t="s">
        <v>810</v>
      </c>
      <c r="C393" s="11">
        <f>C394+C404</f>
        <v>4265.5999999999995</v>
      </c>
      <c r="D393" s="11">
        <f>D394+D404</f>
        <v>4265.5883899999999</v>
      </c>
      <c r="E393" s="11">
        <f>E394+E404</f>
        <v>4230.3006100000002</v>
      </c>
      <c r="F393" s="11">
        <f t="shared" si="56"/>
        <v>99.172463662790719</v>
      </c>
      <c r="I393" s="24"/>
      <c r="J393" s="24"/>
    </row>
    <row r="394" spans="1:10" ht="54">
      <c r="A394" s="8" t="s">
        <v>191</v>
      </c>
      <c r="B394" s="12" t="s">
        <v>811</v>
      </c>
      <c r="C394" s="11">
        <f>C395</f>
        <v>4243.8999999999996</v>
      </c>
      <c r="D394" s="11">
        <f>D395</f>
        <v>4243.8883900000001</v>
      </c>
      <c r="E394" s="11">
        <f>E395</f>
        <v>4209.8706099999999</v>
      </c>
      <c r="F394" s="11">
        <f t="shared" si="56"/>
        <v>99.198157590895178</v>
      </c>
      <c r="I394" s="24"/>
      <c r="J394" s="24"/>
    </row>
    <row r="395" spans="1:10" ht="54">
      <c r="A395" s="22" t="s">
        <v>812</v>
      </c>
      <c r="B395" s="12" t="s">
        <v>813</v>
      </c>
      <c r="C395" s="11">
        <f>C396+C399</f>
        <v>4243.8999999999996</v>
      </c>
      <c r="D395" s="11">
        <f>D396+D399</f>
        <v>4243.8883900000001</v>
      </c>
      <c r="E395" s="11">
        <f>E396+E399</f>
        <v>4209.8706099999999</v>
      </c>
      <c r="F395" s="11">
        <f t="shared" si="56"/>
        <v>99.198157590895178</v>
      </c>
      <c r="I395" s="24"/>
      <c r="J395" s="24"/>
    </row>
    <row r="396" spans="1:10" ht="54">
      <c r="A396" s="22" t="s">
        <v>814</v>
      </c>
      <c r="B396" s="12" t="s">
        <v>815</v>
      </c>
      <c r="C396" s="11">
        <f t="shared" ref="C396:E397" si="63">C397</f>
        <v>2053.8000000000002</v>
      </c>
      <c r="D396" s="11">
        <f t="shared" si="63"/>
        <v>2053.78782</v>
      </c>
      <c r="E396" s="11">
        <f t="shared" si="63"/>
        <v>2049.13193</v>
      </c>
      <c r="F396" s="11">
        <f t="shared" si="56"/>
        <v>99.77271058525659</v>
      </c>
      <c r="I396" s="24"/>
      <c r="J396" s="24"/>
    </row>
    <row r="397" spans="1:10" ht="36">
      <c r="A397" s="8" t="s">
        <v>290</v>
      </c>
      <c r="B397" s="12" t="s">
        <v>816</v>
      </c>
      <c r="C397" s="11">
        <f t="shared" si="63"/>
        <v>2053.8000000000002</v>
      </c>
      <c r="D397" s="11">
        <f t="shared" si="63"/>
        <v>2053.78782</v>
      </c>
      <c r="E397" s="11">
        <f t="shared" si="63"/>
        <v>2049.13193</v>
      </c>
      <c r="F397" s="11">
        <f t="shared" si="56"/>
        <v>99.77271058525659</v>
      </c>
      <c r="I397" s="24"/>
      <c r="J397" s="24"/>
    </row>
    <row r="398" spans="1:10" ht="91.2" customHeight="1">
      <c r="A398" s="8" t="s">
        <v>292</v>
      </c>
      <c r="B398" s="12" t="s">
        <v>817</v>
      </c>
      <c r="C398" s="11">
        <v>2053.8000000000002</v>
      </c>
      <c r="D398" s="11">
        <v>2053.78782</v>
      </c>
      <c r="E398" s="11">
        <v>2049.13193</v>
      </c>
      <c r="F398" s="11">
        <f t="shared" si="56"/>
        <v>99.77271058525659</v>
      </c>
      <c r="I398" s="24"/>
      <c r="J398" s="24"/>
    </row>
    <row r="399" spans="1:10" ht="36">
      <c r="A399" s="8" t="s">
        <v>808</v>
      </c>
      <c r="B399" s="12" t="s">
        <v>818</v>
      </c>
      <c r="C399" s="11">
        <f>C400</f>
        <v>2190.1</v>
      </c>
      <c r="D399" s="11">
        <f>D400</f>
        <v>2190.1005700000001</v>
      </c>
      <c r="E399" s="11">
        <f>E400</f>
        <v>2160.7386799999999</v>
      </c>
      <c r="F399" s="11">
        <f t="shared" si="56"/>
        <v>98.659361672982968</v>
      </c>
      <c r="I399" s="24"/>
      <c r="J399" s="24"/>
    </row>
    <row r="400" spans="1:10" ht="36">
      <c r="A400" s="8" t="s">
        <v>290</v>
      </c>
      <c r="B400" s="12" t="s">
        <v>819</v>
      </c>
      <c r="C400" s="11">
        <f>C401+C402+C403</f>
        <v>2190.1</v>
      </c>
      <c r="D400" s="11">
        <f>D401+D402+D403</f>
        <v>2190.1005700000001</v>
      </c>
      <c r="E400" s="11">
        <f>E401+E402+E403</f>
        <v>2160.7386799999999</v>
      </c>
      <c r="F400" s="11">
        <f t="shared" si="56"/>
        <v>98.659361672982968</v>
      </c>
      <c r="I400" s="24"/>
      <c r="J400" s="24"/>
    </row>
    <row r="401" spans="1:10" ht="90" customHeight="1">
      <c r="A401" s="8" t="s">
        <v>292</v>
      </c>
      <c r="B401" s="12" t="s">
        <v>820</v>
      </c>
      <c r="C401" s="11">
        <v>1691</v>
      </c>
      <c r="D401" s="11">
        <v>1691.0005699999999</v>
      </c>
      <c r="E401" s="11">
        <v>1672.3279199999999</v>
      </c>
      <c r="F401" s="11">
        <f t="shared" si="56"/>
        <v>98.895796570076868</v>
      </c>
      <c r="I401" s="24"/>
      <c r="J401" s="24"/>
    </row>
    <row r="402" spans="1:10" ht="36">
      <c r="A402" s="8" t="s">
        <v>302</v>
      </c>
      <c r="B402" s="12" t="s">
        <v>821</v>
      </c>
      <c r="C402" s="11">
        <v>497.7</v>
      </c>
      <c r="D402" s="11">
        <v>497.7</v>
      </c>
      <c r="E402" s="11">
        <v>487.29325</v>
      </c>
      <c r="F402" s="11">
        <f t="shared" si="56"/>
        <v>97.909031545107496</v>
      </c>
      <c r="I402" s="24"/>
      <c r="J402" s="24"/>
    </row>
    <row r="403" spans="1:10">
      <c r="A403" s="8" t="s">
        <v>304</v>
      </c>
      <c r="B403" s="12" t="s">
        <v>822</v>
      </c>
      <c r="C403" s="11">
        <v>1.4</v>
      </c>
      <c r="D403" s="11">
        <v>1.4</v>
      </c>
      <c r="E403" s="11">
        <v>1.11751</v>
      </c>
      <c r="F403" s="11">
        <f t="shared" si="56"/>
        <v>79.822142857142865</v>
      </c>
      <c r="I403" s="24"/>
      <c r="J403" s="24"/>
    </row>
    <row r="404" spans="1:10">
      <c r="A404" s="8" t="s">
        <v>197</v>
      </c>
      <c r="B404" s="12" t="s">
        <v>823</v>
      </c>
      <c r="C404" s="11">
        <f t="shared" ref="C404:E408" si="64">C405</f>
        <v>21.7</v>
      </c>
      <c r="D404" s="11">
        <f t="shared" si="64"/>
        <v>21.7</v>
      </c>
      <c r="E404" s="11">
        <f t="shared" si="64"/>
        <v>20.43</v>
      </c>
      <c r="F404" s="11">
        <f t="shared" si="56"/>
        <v>94.147465437788028</v>
      </c>
      <c r="I404" s="24"/>
      <c r="J404" s="24"/>
    </row>
    <row r="405" spans="1:10" ht="90">
      <c r="A405" s="8" t="s">
        <v>413</v>
      </c>
      <c r="B405" s="12" t="s">
        <v>824</v>
      </c>
      <c r="C405" s="11">
        <f t="shared" si="64"/>
        <v>21.7</v>
      </c>
      <c r="D405" s="11">
        <f t="shared" si="64"/>
        <v>21.7</v>
      </c>
      <c r="E405" s="11">
        <f t="shared" si="64"/>
        <v>20.43</v>
      </c>
      <c r="F405" s="11">
        <f t="shared" si="56"/>
        <v>94.147465437788028</v>
      </c>
      <c r="I405" s="24"/>
      <c r="J405" s="24"/>
    </row>
    <row r="406" spans="1:10" ht="36">
      <c r="A406" s="8" t="s">
        <v>357</v>
      </c>
      <c r="B406" s="12" t="s">
        <v>825</v>
      </c>
      <c r="C406" s="11">
        <f t="shared" si="64"/>
        <v>21.7</v>
      </c>
      <c r="D406" s="11">
        <f t="shared" si="64"/>
        <v>21.7</v>
      </c>
      <c r="E406" s="11">
        <f t="shared" si="64"/>
        <v>20.43</v>
      </c>
      <c r="F406" s="11">
        <f t="shared" si="56"/>
        <v>94.147465437788028</v>
      </c>
      <c r="I406" s="24"/>
      <c r="J406" s="24"/>
    </row>
    <row r="407" spans="1:10" ht="36">
      <c r="A407" s="8" t="s">
        <v>416</v>
      </c>
      <c r="B407" s="12" t="s">
        <v>826</v>
      </c>
      <c r="C407" s="11">
        <f t="shared" si="64"/>
        <v>21.7</v>
      </c>
      <c r="D407" s="11">
        <f t="shared" si="64"/>
        <v>21.7</v>
      </c>
      <c r="E407" s="11">
        <f t="shared" si="64"/>
        <v>20.43</v>
      </c>
      <c r="F407" s="11">
        <f t="shared" si="56"/>
        <v>94.147465437788028</v>
      </c>
      <c r="I407" s="24"/>
      <c r="J407" s="24"/>
    </row>
    <row r="408" spans="1:10" ht="36">
      <c r="A408" s="8" t="s">
        <v>370</v>
      </c>
      <c r="B408" s="12" t="s">
        <v>827</v>
      </c>
      <c r="C408" s="11">
        <f t="shared" si="64"/>
        <v>21.7</v>
      </c>
      <c r="D408" s="11">
        <f t="shared" si="64"/>
        <v>21.7</v>
      </c>
      <c r="E408" s="11">
        <f t="shared" si="64"/>
        <v>20.43</v>
      </c>
      <c r="F408" s="11">
        <f t="shared" si="56"/>
        <v>94.147465437788028</v>
      </c>
      <c r="I408" s="24"/>
      <c r="J408" s="24"/>
    </row>
    <row r="409" spans="1:10" ht="36">
      <c r="A409" s="8" t="s">
        <v>302</v>
      </c>
      <c r="B409" s="12" t="s">
        <v>828</v>
      </c>
      <c r="C409" s="11">
        <v>21.7</v>
      </c>
      <c r="D409" s="11">
        <v>21.7</v>
      </c>
      <c r="E409" s="11">
        <v>20.43</v>
      </c>
      <c r="F409" s="11">
        <f t="shared" si="56"/>
        <v>94.147465437788028</v>
      </c>
      <c r="I409" s="24"/>
      <c r="J409" s="24"/>
    </row>
    <row r="410" spans="1:10" ht="54">
      <c r="A410" s="8" t="s">
        <v>829</v>
      </c>
      <c r="B410" s="43" t="s">
        <v>830</v>
      </c>
      <c r="C410" s="11">
        <f t="shared" ref="C410:E411" si="65">C411</f>
        <v>10991.900000000001</v>
      </c>
      <c r="D410" s="11">
        <f t="shared" si="65"/>
        <v>10991.893380000001</v>
      </c>
      <c r="E410" s="11">
        <f t="shared" si="65"/>
        <v>10748.153490000001</v>
      </c>
      <c r="F410" s="11">
        <f t="shared" si="56"/>
        <v>97.782489742446714</v>
      </c>
      <c r="I410" s="24"/>
      <c r="J410" s="24"/>
    </row>
    <row r="411" spans="1:10">
      <c r="A411" s="8" t="s">
        <v>283</v>
      </c>
      <c r="B411" s="12" t="s">
        <v>831</v>
      </c>
      <c r="C411" s="11">
        <f t="shared" si="65"/>
        <v>10991.900000000001</v>
      </c>
      <c r="D411" s="11">
        <f t="shared" si="65"/>
        <v>10991.893380000001</v>
      </c>
      <c r="E411" s="11">
        <f t="shared" si="65"/>
        <v>10748.153490000001</v>
      </c>
      <c r="F411" s="11">
        <f t="shared" si="56"/>
        <v>97.782489742446714</v>
      </c>
      <c r="I411" s="24"/>
      <c r="J411" s="24"/>
    </row>
    <row r="412" spans="1:10">
      <c r="A412" s="8" t="s">
        <v>197</v>
      </c>
      <c r="B412" s="12" t="s">
        <v>832</v>
      </c>
      <c r="C412" s="11">
        <f>C413+C420+C425+C430+C435+C440</f>
        <v>10991.900000000001</v>
      </c>
      <c r="D412" s="11">
        <f>D413+D420+D425+D430+D435+D440</f>
        <v>10991.893380000001</v>
      </c>
      <c r="E412" s="11">
        <f>E413+E420+E425+E430+E435+E440</f>
        <v>10748.153490000001</v>
      </c>
      <c r="F412" s="11">
        <f t="shared" si="56"/>
        <v>97.782489742446714</v>
      </c>
      <c r="I412" s="24"/>
      <c r="J412" s="24"/>
    </row>
    <row r="413" spans="1:10" ht="54">
      <c r="A413" s="8" t="s">
        <v>355</v>
      </c>
      <c r="B413" s="12" t="s">
        <v>833</v>
      </c>
      <c r="C413" s="11">
        <f t="shared" ref="C413:E414" si="66">C414</f>
        <v>844.9</v>
      </c>
      <c r="D413" s="11">
        <f t="shared" si="66"/>
        <v>844.90408000000002</v>
      </c>
      <c r="E413" s="11">
        <f t="shared" si="66"/>
        <v>795.95371</v>
      </c>
      <c r="F413" s="11">
        <f t="shared" si="56"/>
        <v>94.206854065569885</v>
      </c>
      <c r="I413" s="24"/>
      <c r="J413" s="24"/>
    </row>
    <row r="414" spans="1:10" ht="36">
      <c r="A414" s="8" t="s">
        <v>357</v>
      </c>
      <c r="B414" s="12" t="s">
        <v>834</v>
      </c>
      <c r="C414" s="11">
        <f t="shared" si="66"/>
        <v>844.9</v>
      </c>
      <c r="D414" s="11">
        <f t="shared" si="66"/>
        <v>844.90408000000002</v>
      </c>
      <c r="E414" s="11">
        <f t="shared" si="66"/>
        <v>795.95371</v>
      </c>
      <c r="F414" s="11">
        <f t="shared" ref="F414:F477" si="67">E414*100/C414</f>
        <v>94.206854065569885</v>
      </c>
      <c r="I414" s="24"/>
      <c r="J414" s="24"/>
    </row>
    <row r="415" spans="1:10" ht="36">
      <c r="A415" s="8" t="s">
        <v>359</v>
      </c>
      <c r="B415" s="12" t="s">
        <v>835</v>
      </c>
      <c r="C415" s="11">
        <f>C416+C418</f>
        <v>844.9</v>
      </c>
      <c r="D415" s="11">
        <f>D416+D418</f>
        <v>844.90408000000002</v>
      </c>
      <c r="E415" s="11">
        <f>E416+E418</f>
        <v>795.95371</v>
      </c>
      <c r="F415" s="11">
        <f t="shared" si="67"/>
        <v>94.206854065569885</v>
      </c>
      <c r="I415" s="24"/>
      <c r="J415" s="24"/>
    </row>
    <row r="416" spans="1:10" ht="36">
      <c r="A416" s="8" t="s">
        <v>361</v>
      </c>
      <c r="B416" s="12" t="s">
        <v>836</v>
      </c>
      <c r="C416" s="11">
        <f>C417</f>
        <v>92.4</v>
      </c>
      <c r="D416" s="11">
        <f>D417</f>
        <v>92.4</v>
      </c>
      <c r="E416" s="11">
        <f>E417</f>
        <v>64.038420000000002</v>
      </c>
      <c r="F416" s="11">
        <f t="shared" si="67"/>
        <v>69.305649350649347</v>
      </c>
      <c r="I416" s="24"/>
      <c r="J416" s="24"/>
    </row>
    <row r="417" spans="1:10" ht="33.6" customHeight="1">
      <c r="A417" s="8" t="s">
        <v>302</v>
      </c>
      <c r="B417" s="12" t="s">
        <v>837</v>
      </c>
      <c r="C417" s="11">
        <v>92.4</v>
      </c>
      <c r="D417" s="11">
        <v>92.4</v>
      </c>
      <c r="E417" s="11">
        <v>64.038420000000002</v>
      </c>
      <c r="F417" s="11">
        <f t="shared" si="67"/>
        <v>69.305649350649347</v>
      </c>
      <c r="I417" s="24"/>
      <c r="J417" s="24"/>
    </row>
    <row r="418" spans="1:10" ht="50.4" customHeight="1">
      <c r="A418" s="8" t="s">
        <v>838</v>
      </c>
      <c r="B418" s="12" t="s">
        <v>839</v>
      </c>
      <c r="C418" s="11">
        <f>C419</f>
        <v>752.5</v>
      </c>
      <c r="D418" s="11">
        <f>D419</f>
        <v>752.50408000000004</v>
      </c>
      <c r="E418" s="11">
        <f>E419</f>
        <v>731.91529000000003</v>
      </c>
      <c r="F418" s="11">
        <f t="shared" si="67"/>
        <v>97.264490365448523</v>
      </c>
      <c r="I418" s="24"/>
      <c r="J418" s="24"/>
    </row>
    <row r="419" spans="1:10" ht="33.6" customHeight="1">
      <c r="A419" s="8" t="s">
        <v>302</v>
      </c>
      <c r="B419" s="12" t="s">
        <v>840</v>
      </c>
      <c r="C419" s="11">
        <v>752.5</v>
      </c>
      <c r="D419" s="11">
        <v>752.50408000000004</v>
      </c>
      <c r="E419" s="11">
        <v>731.91529000000003</v>
      </c>
      <c r="F419" s="11">
        <f t="shared" si="67"/>
        <v>97.264490365448523</v>
      </c>
      <c r="I419" s="24"/>
      <c r="J419" s="24"/>
    </row>
    <row r="420" spans="1:10" ht="51" customHeight="1">
      <c r="A420" s="8" t="s">
        <v>373</v>
      </c>
      <c r="B420" s="12" t="s">
        <v>841</v>
      </c>
      <c r="C420" s="11">
        <f t="shared" ref="C420:E423" si="68">C421</f>
        <v>772.7</v>
      </c>
      <c r="D420" s="11">
        <f t="shared" si="68"/>
        <v>772.73</v>
      </c>
      <c r="E420" s="11">
        <f t="shared" si="68"/>
        <v>754.54468999999995</v>
      </c>
      <c r="F420" s="11">
        <f t="shared" si="67"/>
        <v>97.650406367283537</v>
      </c>
      <c r="I420" s="24"/>
      <c r="J420" s="24"/>
    </row>
    <row r="421" spans="1:10" ht="36">
      <c r="A421" s="8" t="s">
        <v>357</v>
      </c>
      <c r="B421" s="12" t="s">
        <v>842</v>
      </c>
      <c r="C421" s="11">
        <f t="shared" si="68"/>
        <v>772.7</v>
      </c>
      <c r="D421" s="11">
        <f t="shared" si="68"/>
        <v>772.73</v>
      </c>
      <c r="E421" s="11">
        <f t="shared" si="68"/>
        <v>754.54468999999995</v>
      </c>
      <c r="F421" s="11">
        <f t="shared" si="67"/>
        <v>97.650406367283537</v>
      </c>
      <c r="I421" s="24"/>
      <c r="J421" s="24"/>
    </row>
    <row r="422" spans="1:10" ht="69.599999999999994" customHeight="1">
      <c r="A422" s="8" t="s">
        <v>376</v>
      </c>
      <c r="B422" s="12" t="s">
        <v>843</v>
      </c>
      <c r="C422" s="11">
        <f t="shared" si="68"/>
        <v>772.7</v>
      </c>
      <c r="D422" s="11">
        <f t="shared" si="68"/>
        <v>772.73</v>
      </c>
      <c r="E422" s="11">
        <f t="shared" si="68"/>
        <v>754.54468999999995</v>
      </c>
      <c r="F422" s="11">
        <f t="shared" si="67"/>
        <v>97.650406367283537</v>
      </c>
      <c r="I422" s="24"/>
      <c r="J422" s="24"/>
    </row>
    <row r="423" spans="1:10" ht="36">
      <c r="A423" s="8" t="s">
        <v>378</v>
      </c>
      <c r="B423" s="12" t="s">
        <v>844</v>
      </c>
      <c r="C423" s="11">
        <f t="shared" si="68"/>
        <v>772.7</v>
      </c>
      <c r="D423" s="11">
        <f t="shared" si="68"/>
        <v>772.73</v>
      </c>
      <c r="E423" s="11">
        <f t="shared" si="68"/>
        <v>754.54468999999995</v>
      </c>
      <c r="F423" s="11">
        <f t="shared" si="67"/>
        <v>97.650406367283537</v>
      </c>
      <c r="I423" s="24"/>
      <c r="J423" s="24"/>
    </row>
    <row r="424" spans="1:10" ht="36">
      <c r="A424" s="8" t="s">
        <v>302</v>
      </c>
      <c r="B424" s="12" t="s">
        <v>845</v>
      </c>
      <c r="C424" s="11">
        <v>772.7</v>
      </c>
      <c r="D424" s="11">
        <v>772.73</v>
      </c>
      <c r="E424" s="11">
        <v>754.54468999999995</v>
      </c>
      <c r="F424" s="11">
        <f t="shared" si="67"/>
        <v>97.650406367283537</v>
      </c>
      <c r="I424" s="24"/>
      <c r="J424" s="24"/>
    </row>
    <row r="425" spans="1:10" ht="52.8" customHeight="1">
      <c r="A425" s="8" t="s">
        <v>390</v>
      </c>
      <c r="B425" s="12" t="s">
        <v>846</v>
      </c>
      <c r="C425" s="11">
        <f t="shared" ref="C425:E428" si="69">C426</f>
        <v>59.5</v>
      </c>
      <c r="D425" s="11">
        <f t="shared" si="69"/>
        <v>59.5</v>
      </c>
      <c r="E425" s="11">
        <f t="shared" si="69"/>
        <v>0</v>
      </c>
      <c r="F425" s="11">
        <f t="shared" si="67"/>
        <v>0</v>
      </c>
      <c r="I425" s="24"/>
      <c r="J425" s="24"/>
    </row>
    <row r="426" spans="1:10" ht="33.6" customHeight="1">
      <c r="A426" s="8" t="s">
        <v>357</v>
      </c>
      <c r="B426" s="12" t="s">
        <v>847</v>
      </c>
      <c r="C426" s="11">
        <f t="shared" si="69"/>
        <v>59.5</v>
      </c>
      <c r="D426" s="11">
        <f t="shared" si="69"/>
        <v>59.5</v>
      </c>
      <c r="E426" s="11">
        <f t="shared" si="69"/>
        <v>0</v>
      </c>
      <c r="F426" s="11">
        <f t="shared" si="67"/>
        <v>0</v>
      </c>
      <c r="I426" s="24"/>
      <c r="J426" s="24"/>
    </row>
    <row r="427" spans="1:10" ht="52.2" customHeight="1">
      <c r="A427" s="22" t="s">
        <v>393</v>
      </c>
      <c r="B427" s="12" t="s">
        <v>848</v>
      </c>
      <c r="C427" s="11">
        <f t="shared" si="69"/>
        <v>59.5</v>
      </c>
      <c r="D427" s="11">
        <f t="shared" si="69"/>
        <v>59.5</v>
      </c>
      <c r="E427" s="11">
        <f t="shared" si="69"/>
        <v>0</v>
      </c>
      <c r="F427" s="11">
        <f t="shared" si="67"/>
        <v>0</v>
      </c>
      <c r="I427" s="24"/>
      <c r="J427" s="24"/>
    </row>
    <row r="428" spans="1:10" ht="36">
      <c r="A428" s="8" t="s">
        <v>370</v>
      </c>
      <c r="B428" s="12" t="s">
        <v>849</v>
      </c>
      <c r="C428" s="11">
        <f t="shared" si="69"/>
        <v>59.5</v>
      </c>
      <c r="D428" s="11">
        <f t="shared" si="69"/>
        <v>59.5</v>
      </c>
      <c r="E428" s="11">
        <f t="shared" si="69"/>
        <v>0</v>
      </c>
      <c r="F428" s="11">
        <f t="shared" si="67"/>
        <v>0</v>
      </c>
      <c r="I428" s="24"/>
      <c r="J428" s="24"/>
    </row>
    <row r="429" spans="1:10" ht="33.6" customHeight="1">
      <c r="A429" s="8" t="s">
        <v>302</v>
      </c>
      <c r="B429" s="12" t="s">
        <v>850</v>
      </c>
      <c r="C429" s="11">
        <v>59.5</v>
      </c>
      <c r="D429" s="11">
        <v>59.5</v>
      </c>
      <c r="E429" s="11">
        <v>0</v>
      </c>
      <c r="F429" s="11">
        <f t="shared" si="67"/>
        <v>0</v>
      </c>
      <c r="I429" s="24"/>
      <c r="J429" s="24"/>
    </row>
    <row r="430" spans="1:10" ht="85.2" customHeight="1">
      <c r="A430" s="8" t="s">
        <v>413</v>
      </c>
      <c r="B430" s="12" t="s">
        <v>851</v>
      </c>
      <c r="C430" s="11">
        <f t="shared" ref="C430:E433" si="70">C431</f>
        <v>192</v>
      </c>
      <c r="D430" s="11">
        <f t="shared" si="70"/>
        <v>192</v>
      </c>
      <c r="E430" s="11">
        <f t="shared" si="70"/>
        <v>191.839</v>
      </c>
      <c r="F430" s="11">
        <f t="shared" si="67"/>
        <v>99.916145833333346</v>
      </c>
      <c r="I430" s="24"/>
      <c r="J430" s="24"/>
    </row>
    <row r="431" spans="1:10" ht="36">
      <c r="A431" s="8" t="s">
        <v>357</v>
      </c>
      <c r="B431" s="12" t="s">
        <v>852</v>
      </c>
      <c r="C431" s="11">
        <f t="shared" si="70"/>
        <v>192</v>
      </c>
      <c r="D431" s="11">
        <f t="shared" si="70"/>
        <v>192</v>
      </c>
      <c r="E431" s="11">
        <f t="shared" si="70"/>
        <v>191.839</v>
      </c>
      <c r="F431" s="11">
        <f t="shared" si="67"/>
        <v>99.916145833333346</v>
      </c>
      <c r="I431" s="24"/>
      <c r="J431" s="24"/>
    </row>
    <row r="432" spans="1:10" ht="36">
      <c r="A432" s="8" t="s">
        <v>416</v>
      </c>
      <c r="B432" s="12" t="s">
        <v>853</v>
      </c>
      <c r="C432" s="11">
        <f t="shared" si="70"/>
        <v>192</v>
      </c>
      <c r="D432" s="11">
        <f t="shared" si="70"/>
        <v>192</v>
      </c>
      <c r="E432" s="11">
        <f t="shared" si="70"/>
        <v>191.839</v>
      </c>
      <c r="F432" s="11">
        <f t="shared" si="67"/>
        <v>99.916145833333346</v>
      </c>
      <c r="I432" s="24"/>
      <c r="J432" s="24"/>
    </row>
    <row r="433" spans="1:10" ht="36">
      <c r="A433" s="8" t="s">
        <v>370</v>
      </c>
      <c r="B433" s="12" t="s">
        <v>854</v>
      </c>
      <c r="C433" s="11">
        <f t="shared" si="70"/>
        <v>192</v>
      </c>
      <c r="D433" s="11">
        <f t="shared" si="70"/>
        <v>192</v>
      </c>
      <c r="E433" s="11">
        <f t="shared" si="70"/>
        <v>191.839</v>
      </c>
      <c r="F433" s="11">
        <f t="shared" si="67"/>
        <v>99.916145833333346</v>
      </c>
      <c r="I433" s="24"/>
      <c r="J433" s="24"/>
    </row>
    <row r="434" spans="1:10" ht="36">
      <c r="A434" s="8" t="s">
        <v>302</v>
      </c>
      <c r="B434" s="12" t="s">
        <v>855</v>
      </c>
      <c r="C434" s="11">
        <v>192</v>
      </c>
      <c r="D434" s="11">
        <v>192</v>
      </c>
      <c r="E434" s="11">
        <v>191.839</v>
      </c>
      <c r="F434" s="11">
        <f t="shared" si="67"/>
        <v>99.916145833333346</v>
      </c>
      <c r="I434" s="24"/>
      <c r="J434" s="24"/>
    </row>
    <row r="435" spans="1:10" ht="54" customHeight="1">
      <c r="A435" s="8" t="s">
        <v>420</v>
      </c>
      <c r="B435" s="12" t="s">
        <v>856</v>
      </c>
      <c r="C435" s="11">
        <f t="shared" ref="C435:E438" si="71">C436</f>
        <v>25</v>
      </c>
      <c r="D435" s="11">
        <f t="shared" si="71"/>
        <v>25</v>
      </c>
      <c r="E435" s="11">
        <f t="shared" si="71"/>
        <v>9.5</v>
      </c>
      <c r="F435" s="11">
        <f t="shared" si="67"/>
        <v>38</v>
      </c>
      <c r="I435" s="24"/>
      <c r="J435" s="24"/>
    </row>
    <row r="436" spans="1:10" ht="36">
      <c r="A436" s="8" t="s">
        <v>357</v>
      </c>
      <c r="B436" s="12" t="s">
        <v>857</v>
      </c>
      <c r="C436" s="11">
        <f t="shared" si="71"/>
        <v>25</v>
      </c>
      <c r="D436" s="11">
        <f t="shared" si="71"/>
        <v>25</v>
      </c>
      <c r="E436" s="11">
        <f t="shared" si="71"/>
        <v>9.5</v>
      </c>
      <c r="F436" s="11">
        <f t="shared" si="67"/>
        <v>38</v>
      </c>
      <c r="I436" s="24"/>
      <c r="J436" s="24"/>
    </row>
    <row r="437" spans="1:10" ht="54">
      <c r="A437" s="8" t="s">
        <v>423</v>
      </c>
      <c r="B437" s="12" t="s">
        <v>858</v>
      </c>
      <c r="C437" s="11">
        <f t="shared" si="71"/>
        <v>25</v>
      </c>
      <c r="D437" s="11">
        <f t="shared" si="71"/>
        <v>25</v>
      </c>
      <c r="E437" s="11">
        <f t="shared" si="71"/>
        <v>9.5</v>
      </c>
      <c r="F437" s="11">
        <f t="shared" si="67"/>
        <v>38</v>
      </c>
      <c r="I437" s="24"/>
      <c r="J437" s="24"/>
    </row>
    <row r="438" spans="1:10" ht="36">
      <c r="A438" s="8" t="s">
        <v>370</v>
      </c>
      <c r="B438" s="12" t="s">
        <v>859</v>
      </c>
      <c r="C438" s="11">
        <f t="shared" si="71"/>
        <v>25</v>
      </c>
      <c r="D438" s="11">
        <f t="shared" si="71"/>
        <v>25</v>
      </c>
      <c r="E438" s="11">
        <f t="shared" si="71"/>
        <v>9.5</v>
      </c>
      <c r="F438" s="11">
        <f t="shared" si="67"/>
        <v>38</v>
      </c>
      <c r="I438" s="24"/>
      <c r="J438" s="24"/>
    </row>
    <row r="439" spans="1:10" ht="36">
      <c r="A439" s="8" t="s">
        <v>302</v>
      </c>
      <c r="B439" s="12" t="s">
        <v>860</v>
      </c>
      <c r="C439" s="11">
        <v>25</v>
      </c>
      <c r="D439" s="11">
        <v>25</v>
      </c>
      <c r="E439" s="11">
        <v>9.5</v>
      </c>
      <c r="F439" s="11">
        <f t="shared" si="67"/>
        <v>38</v>
      </c>
      <c r="I439" s="24"/>
      <c r="J439" s="24"/>
    </row>
    <row r="440" spans="1:10" ht="31.8" customHeight="1">
      <c r="A440" s="22" t="s">
        <v>296</v>
      </c>
      <c r="B440" s="12" t="s">
        <v>861</v>
      </c>
      <c r="C440" s="11">
        <f t="shared" ref="C440:E441" si="72">C441</f>
        <v>9097.8000000000011</v>
      </c>
      <c r="D440" s="11">
        <f t="shared" si="72"/>
        <v>9097.7593000000015</v>
      </c>
      <c r="E440" s="11">
        <f t="shared" si="72"/>
        <v>8996.3160900000003</v>
      </c>
      <c r="F440" s="11">
        <f t="shared" si="67"/>
        <v>98.884522521928375</v>
      </c>
      <c r="I440" s="24"/>
      <c r="J440" s="24"/>
    </row>
    <row r="441" spans="1:10" ht="36">
      <c r="A441" s="22" t="s">
        <v>298</v>
      </c>
      <c r="B441" s="12" t="s">
        <v>862</v>
      </c>
      <c r="C441" s="11">
        <f t="shared" si="72"/>
        <v>9097.8000000000011</v>
      </c>
      <c r="D441" s="11">
        <f t="shared" si="72"/>
        <v>9097.7593000000015</v>
      </c>
      <c r="E441" s="11">
        <f t="shared" si="72"/>
        <v>8996.3160900000003</v>
      </c>
      <c r="F441" s="11">
        <f t="shared" si="67"/>
        <v>98.884522521928375</v>
      </c>
      <c r="I441" s="24"/>
      <c r="J441" s="24"/>
    </row>
    <row r="442" spans="1:10" ht="36">
      <c r="A442" s="8" t="s">
        <v>290</v>
      </c>
      <c r="B442" s="12" t="s">
        <v>863</v>
      </c>
      <c r="C442" s="11">
        <f>C443+C444+C445</f>
        <v>9097.8000000000011</v>
      </c>
      <c r="D442" s="11">
        <f>D443+D444+D445</f>
        <v>9097.7593000000015</v>
      </c>
      <c r="E442" s="11">
        <f>E443+E444+E445</f>
        <v>8996.3160900000003</v>
      </c>
      <c r="F442" s="11">
        <f t="shared" si="67"/>
        <v>98.884522521928375</v>
      </c>
      <c r="I442" s="24"/>
      <c r="J442" s="24"/>
    </row>
    <row r="443" spans="1:10" ht="85.2" customHeight="1">
      <c r="A443" s="8" t="s">
        <v>292</v>
      </c>
      <c r="B443" s="12" t="s">
        <v>864</v>
      </c>
      <c r="C443" s="11">
        <v>8988.6</v>
      </c>
      <c r="D443" s="11">
        <v>8988.6</v>
      </c>
      <c r="E443" s="11">
        <v>8894.5812900000001</v>
      </c>
      <c r="F443" s="11">
        <f t="shared" si="67"/>
        <v>98.954022762165394</v>
      </c>
      <c r="I443" s="24"/>
      <c r="J443" s="24"/>
    </row>
    <row r="444" spans="1:10" ht="36">
      <c r="A444" s="8" t="s">
        <v>302</v>
      </c>
      <c r="B444" s="12" t="s">
        <v>865</v>
      </c>
      <c r="C444" s="11">
        <v>103.5</v>
      </c>
      <c r="D444" s="11">
        <v>103.4593</v>
      </c>
      <c r="E444" s="11">
        <v>96.317760000000007</v>
      </c>
      <c r="F444" s="11">
        <f t="shared" si="67"/>
        <v>93.06063768115942</v>
      </c>
      <c r="I444" s="24"/>
      <c r="J444" s="24"/>
    </row>
    <row r="445" spans="1:10">
      <c r="A445" s="8" t="s">
        <v>304</v>
      </c>
      <c r="B445" s="12" t="s">
        <v>866</v>
      </c>
      <c r="C445" s="11">
        <v>5.7</v>
      </c>
      <c r="D445" s="11">
        <v>5.7</v>
      </c>
      <c r="E445" s="11">
        <v>5.4170400000000001</v>
      </c>
      <c r="F445" s="11">
        <f t="shared" si="67"/>
        <v>95.035789473684204</v>
      </c>
      <c r="I445" s="24"/>
      <c r="J445" s="24"/>
    </row>
    <row r="446" spans="1:10" ht="36">
      <c r="A446" s="8" t="s">
        <v>867</v>
      </c>
      <c r="B446" s="43" t="s">
        <v>1318</v>
      </c>
      <c r="C446" s="11">
        <f>C447+C605</f>
        <v>1162438.5</v>
      </c>
      <c r="D446" s="11">
        <f>D447+D605</f>
        <v>1162438.53749</v>
      </c>
      <c r="E446" s="11">
        <f>E447+E605</f>
        <v>1150041.1159900001</v>
      </c>
      <c r="F446" s="11">
        <f t="shared" si="67"/>
        <v>98.933501943543689</v>
      </c>
      <c r="I446" s="24"/>
      <c r="J446" s="24"/>
    </row>
    <row r="447" spans="1:10">
      <c r="A447" s="8" t="s">
        <v>654</v>
      </c>
      <c r="B447" s="12" t="s">
        <v>868</v>
      </c>
      <c r="C447" s="11">
        <f>C448+C479+C539+C561+C567</f>
        <v>979286.10000000009</v>
      </c>
      <c r="D447" s="11">
        <f>D448+D479+D539+D561+D567</f>
        <v>979286.13749000011</v>
      </c>
      <c r="E447" s="11">
        <f>E448+E479+E539+E561+E567</f>
        <v>973716.70015000016</v>
      </c>
      <c r="F447" s="11">
        <f t="shared" si="67"/>
        <v>99.43127959745371</v>
      </c>
      <c r="I447" s="24"/>
      <c r="J447" s="24"/>
    </row>
    <row r="448" spans="1:10">
      <c r="A448" s="8" t="s">
        <v>869</v>
      </c>
      <c r="B448" s="12" t="s">
        <v>870</v>
      </c>
      <c r="C448" s="11">
        <f>C449</f>
        <v>336707.4</v>
      </c>
      <c r="D448" s="11">
        <f>D449</f>
        <v>336707.43274000002</v>
      </c>
      <c r="E448" s="11">
        <f>E449</f>
        <v>334841.48702</v>
      </c>
      <c r="F448" s="11">
        <f t="shared" si="67"/>
        <v>99.445835470203491</v>
      </c>
      <c r="I448" s="24"/>
      <c r="J448" s="24"/>
    </row>
    <row r="449" spans="1:10" ht="31.8" customHeight="1">
      <c r="A449" s="8" t="s">
        <v>871</v>
      </c>
      <c r="B449" s="12" t="s">
        <v>872</v>
      </c>
      <c r="C449" s="11">
        <f>C450+C472</f>
        <v>336707.4</v>
      </c>
      <c r="D449" s="11">
        <f>D450+D472</f>
        <v>336707.43274000002</v>
      </c>
      <c r="E449" s="11">
        <f>E450+E472</f>
        <v>334841.48702</v>
      </c>
      <c r="F449" s="11">
        <f t="shared" si="67"/>
        <v>99.445835470203491</v>
      </c>
      <c r="I449" s="24"/>
      <c r="J449" s="24"/>
    </row>
    <row r="450" spans="1:10" ht="32.4" customHeight="1">
      <c r="A450" s="8" t="s">
        <v>873</v>
      </c>
      <c r="B450" s="12" t="s">
        <v>874</v>
      </c>
      <c r="C450" s="11">
        <f>C451</f>
        <v>333594.7</v>
      </c>
      <c r="D450" s="11">
        <f>D451</f>
        <v>333594.73274000001</v>
      </c>
      <c r="E450" s="11">
        <f>E451</f>
        <v>331728.78701999999</v>
      </c>
      <c r="F450" s="11">
        <f t="shared" si="67"/>
        <v>99.440664680823758</v>
      </c>
      <c r="I450" s="24"/>
      <c r="J450" s="24"/>
    </row>
    <row r="451" spans="1:10" ht="54">
      <c r="A451" s="8" t="s">
        <v>875</v>
      </c>
      <c r="B451" s="12" t="s">
        <v>876</v>
      </c>
      <c r="C451" s="11">
        <f>C452+C457+C461+C465+C467+C470</f>
        <v>333594.7</v>
      </c>
      <c r="D451" s="11">
        <f>D452+D457+D461+D465+D467+D470</f>
        <v>333594.73274000001</v>
      </c>
      <c r="E451" s="11">
        <f>E452+E457+E461+E465+E467+E470</f>
        <v>331728.78701999999</v>
      </c>
      <c r="F451" s="11">
        <f t="shared" si="67"/>
        <v>99.440664680823758</v>
      </c>
      <c r="I451" s="24"/>
      <c r="J451" s="24"/>
    </row>
    <row r="452" spans="1:10" ht="70.2" customHeight="1">
      <c r="A452" s="8" t="s">
        <v>433</v>
      </c>
      <c r="B452" s="12" t="s">
        <v>877</v>
      </c>
      <c r="C452" s="11">
        <f>C453+C454+C455+C456</f>
        <v>110923.09999999999</v>
      </c>
      <c r="D452" s="11">
        <f>D453+D454+D455+D456</f>
        <v>110923.13902</v>
      </c>
      <c r="E452" s="11">
        <f>E453+E454+E455+E456</f>
        <v>109428.21162</v>
      </c>
      <c r="F452" s="11">
        <f t="shared" si="67"/>
        <v>98.652320048754504</v>
      </c>
      <c r="I452" s="24"/>
      <c r="J452" s="24"/>
    </row>
    <row r="453" spans="1:10" ht="87" customHeight="1">
      <c r="A453" s="8" t="s">
        <v>292</v>
      </c>
      <c r="B453" s="12" t="s">
        <v>878</v>
      </c>
      <c r="C453" s="11">
        <v>39446.1</v>
      </c>
      <c r="D453" s="11">
        <v>39446.114000000001</v>
      </c>
      <c r="E453" s="11">
        <v>39333.688419999999</v>
      </c>
      <c r="F453" s="11">
        <f t="shared" si="67"/>
        <v>99.715024856703195</v>
      </c>
      <c r="I453" s="24"/>
      <c r="J453" s="24"/>
    </row>
    <row r="454" spans="1:10" ht="32.4" customHeight="1">
      <c r="A454" s="8" t="s">
        <v>302</v>
      </c>
      <c r="B454" s="12" t="s">
        <v>879</v>
      </c>
      <c r="C454" s="11">
        <v>56177.3</v>
      </c>
      <c r="D454" s="11">
        <v>56177.255740000001</v>
      </c>
      <c r="E454" s="11">
        <v>54801.756609999997</v>
      </c>
      <c r="F454" s="11">
        <f t="shared" si="67"/>
        <v>97.55142488158026</v>
      </c>
      <c r="I454" s="24"/>
      <c r="J454" s="24"/>
    </row>
    <row r="455" spans="1:10" ht="54">
      <c r="A455" s="8" t="s">
        <v>530</v>
      </c>
      <c r="B455" s="12" t="s">
        <v>880</v>
      </c>
      <c r="C455" s="11">
        <v>13446.9</v>
      </c>
      <c r="D455" s="11">
        <v>13446.948</v>
      </c>
      <c r="E455" s="11">
        <v>13446.948</v>
      </c>
      <c r="F455" s="11">
        <f t="shared" si="67"/>
        <v>100.00035695959664</v>
      </c>
      <c r="I455" s="24"/>
      <c r="J455" s="24"/>
    </row>
    <row r="456" spans="1:10">
      <c r="A456" s="8" t="s">
        <v>304</v>
      </c>
      <c r="B456" s="12" t="s">
        <v>881</v>
      </c>
      <c r="C456" s="11">
        <v>1852.8</v>
      </c>
      <c r="D456" s="11">
        <v>1852.8212799999999</v>
      </c>
      <c r="E456" s="11">
        <v>1845.8185900000001</v>
      </c>
      <c r="F456" s="11">
        <f t="shared" si="67"/>
        <v>99.623196783246982</v>
      </c>
      <c r="I456" s="24"/>
      <c r="J456" s="24"/>
    </row>
    <row r="457" spans="1:10" ht="33.6" customHeight="1">
      <c r="A457" s="8" t="s">
        <v>370</v>
      </c>
      <c r="B457" s="12" t="s">
        <v>882</v>
      </c>
      <c r="C457" s="11">
        <f>C458+C459+C460</f>
        <v>19579.3</v>
      </c>
      <c r="D457" s="11">
        <f>D458+D459+D460</f>
        <v>19579.293720000001</v>
      </c>
      <c r="E457" s="11">
        <f>E458+E459+E460</f>
        <v>19208.275400000002</v>
      </c>
      <c r="F457" s="11">
        <f t="shared" si="67"/>
        <v>98.105016011808402</v>
      </c>
      <c r="I457" s="24"/>
      <c r="J457" s="24"/>
    </row>
    <row r="458" spans="1:10" ht="88.2" customHeight="1">
      <c r="A458" s="8" t="s">
        <v>292</v>
      </c>
      <c r="B458" s="12" t="s">
        <v>883</v>
      </c>
      <c r="C458" s="11">
        <v>262.5</v>
      </c>
      <c r="D458" s="11">
        <v>262.5</v>
      </c>
      <c r="E458" s="11">
        <v>251.63953000000001</v>
      </c>
      <c r="F458" s="11">
        <f t="shared" si="67"/>
        <v>95.862678095238095</v>
      </c>
      <c r="I458" s="24"/>
      <c r="J458" s="24"/>
    </row>
    <row r="459" spans="1:10" ht="32.4" customHeight="1">
      <c r="A459" s="8" t="s">
        <v>302</v>
      </c>
      <c r="B459" s="12" t="s">
        <v>884</v>
      </c>
      <c r="C459" s="11">
        <v>17013.599999999999</v>
      </c>
      <c r="D459" s="11">
        <v>17013.64256</v>
      </c>
      <c r="E459" s="11">
        <v>16688.95937</v>
      </c>
      <c r="F459" s="11">
        <f t="shared" si="67"/>
        <v>98.091875734706363</v>
      </c>
      <c r="I459" s="24"/>
      <c r="J459" s="24"/>
    </row>
    <row r="460" spans="1:10" ht="51" customHeight="1">
      <c r="A460" s="8" t="s">
        <v>530</v>
      </c>
      <c r="B460" s="12" t="s">
        <v>885</v>
      </c>
      <c r="C460" s="11">
        <v>2303.1999999999998</v>
      </c>
      <c r="D460" s="11">
        <v>2303.1511599999999</v>
      </c>
      <c r="E460" s="11">
        <v>2267.6765</v>
      </c>
      <c r="F460" s="11">
        <f t="shared" si="67"/>
        <v>98.457645883987496</v>
      </c>
      <c r="I460" s="24"/>
      <c r="J460" s="24"/>
    </row>
    <row r="461" spans="1:10" ht="105.6" customHeight="1">
      <c r="A461" s="8" t="s">
        <v>886</v>
      </c>
      <c r="B461" s="12" t="s">
        <v>887</v>
      </c>
      <c r="C461" s="11">
        <f>C462+C463+C464</f>
        <v>195720.1</v>
      </c>
      <c r="D461" s="11">
        <f>D462+D463+D464</f>
        <v>195720.09999999998</v>
      </c>
      <c r="E461" s="11">
        <f>E462+E463+E464</f>
        <v>195720.09999999998</v>
      </c>
      <c r="F461" s="11">
        <f t="shared" si="67"/>
        <v>99.999999999999972</v>
      </c>
      <c r="I461" s="24"/>
      <c r="J461" s="24"/>
    </row>
    <row r="462" spans="1:10" ht="86.4" customHeight="1">
      <c r="A462" s="8" t="s">
        <v>292</v>
      </c>
      <c r="B462" s="12" t="s">
        <v>888</v>
      </c>
      <c r="C462" s="11">
        <v>154777.20000000001</v>
      </c>
      <c r="D462" s="11">
        <v>154777.18229999999</v>
      </c>
      <c r="E462" s="11">
        <v>154777.18229999999</v>
      </c>
      <c r="F462" s="11">
        <f t="shared" si="67"/>
        <v>99.999988564207115</v>
      </c>
      <c r="I462" s="24"/>
      <c r="J462" s="24"/>
    </row>
    <row r="463" spans="1:10" ht="34.799999999999997" customHeight="1">
      <c r="A463" s="8" t="s">
        <v>302</v>
      </c>
      <c r="B463" s="12" t="s">
        <v>889</v>
      </c>
      <c r="C463" s="11">
        <v>7325.9</v>
      </c>
      <c r="D463" s="11">
        <v>7325.9177</v>
      </c>
      <c r="E463" s="11">
        <v>7325.9177</v>
      </c>
      <c r="F463" s="11">
        <f t="shared" si="67"/>
        <v>100.00024160853957</v>
      </c>
      <c r="I463" s="24"/>
      <c r="J463" s="24"/>
    </row>
    <row r="464" spans="1:10" ht="50.4" customHeight="1">
      <c r="A464" s="8" t="s">
        <v>530</v>
      </c>
      <c r="B464" s="12" t="s">
        <v>890</v>
      </c>
      <c r="C464" s="11">
        <v>33617</v>
      </c>
      <c r="D464" s="11">
        <v>33617</v>
      </c>
      <c r="E464" s="11">
        <v>33617</v>
      </c>
      <c r="F464" s="11">
        <f t="shared" si="67"/>
        <v>100</v>
      </c>
      <c r="I464" s="24"/>
      <c r="J464" s="24"/>
    </row>
    <row r="465" spans="1:10" ht="50.4" customHeight="1">
      <c r="A465" s="8" t="s">
        <v>891</v>
      </c>
      <c r="B465" s="12" t="s">
        <v>892</v>
      </c>
      <c r="C465" s="11">
        <f>C466</f>
        <v>200</v>
      </c>
      <c r="D465" s="11">
        <f>D466</f>
        <v>200</v>
      </c>
      <c r="E465" s="11">
        <f>E466</f>
        <v>200</v>
      </c>
      <c r="F465" s="11">
        <f t="shared" si="67"/>
        <v>100</v>
      </c>
      <c r="I465" s="24"/>
      <c r="J465" s="24"/>
    </row>
    <row r="466" spans="1:10" ht="32.4" customHeight="1">
      <c r="A466" s="8" t="s">
        <v>302</v>
      </c>
      <c r="B466" s="12" t="s">
        <v>893</v>
      </c>
      <c r="C466" s="11">
        <v>200</v>
      </c>
      <c r="D466" s="11">
        <v>200</v>
      </c>
      <c r="E466" s="11">
        <v>200</v>
      </c>
      <c r="F466" s="11">
        <f t="shared" si="67"/>
        <v>100</v>
      </c>
      <c r="I466" s="24"/>
      <c r="J466" s="24"/>
    </row>
    <row r="467" spans="1:10">
      <c r="A467" s="8" t="s">
        <v>894</v>
      </c>
      <c r="B467" s="12" t="s">
        <v>895</v>
      </c>
      <c r="C467" s="11">
        <f>C468+C469</f>
        <v>1219</v>
      </c>
      <c r="D467" s="11">
        <f>D468+D469</f>
        <v>1219</v>
      </c>
      <c r="E467" s="11">
        <f>E468+E469</f>
        <v>1219</v>
      </c>
      <c r="F467" s="11">
        <f t="shared" si="67"/>
        <v>100</v>
      </c>
      <c r="I467" s="24"/>
      <c r="J467" s="24"/>
    </row>
    <row r="468" spans="1:10" ht="33.6" customHeight="1">
      <c r="A468" s="8" t="s">
        <v>302</v>
      </c>
      <c r="B468" s="12" t="s">
        <v>896</v>
      </c>
      <c r="C468" s="11">
        <v>1120</v>
      </c>
      <c r="D468" s="11">
        <v>1120</v>
      </c>
      <c r="E468" s="11">
        <v>1120</v>
      </c>
      <c r="F468" s="11">
        <f t="shared" si="67"/>
        <v>100</v>
      </c>
      <c r="I468" s="24"/>
      <c r="J468" s="24"/>
    </row>
    <row r="469" spans="1:10" ht="49.8" customHeight="1">
      <c r="A469" s="8" t="s">
        <v>530</v>
      </c>
      <c r="B469" s="12" t="s">
        <v>897</v>
      </c>
      <c r="C469" s="11">
        <v>99</v>
      </c>
      <c r="D469" s="11">
        <v>99</v>
      </c>
      <c r="E469" s="11">
        <v>99</v>
      </c>
      <c r="F469" s="11">
        <f t="shared" si="67"/>
        <v>100</v>
      </c>
      <c r="I469" s="24"/>
      <c r="J469" s="24"/>
    </row>
    <row r="470" spans="1:10" ht="51" customHeight="1">
      <c r="A470" s="8" t="s">
        <v>898</v>
      </c>
      <c r="B470" s="12" t="s">
        <v>899</v>
      </c>
      <c r="C470" s="11">
        <f>C471</f>
        <v>5953.2</v>
      </c>
      <c r="D470" s="11">
        <f>D471</f>
        <v>5953.2</v>
      </c>
      <c r="E470" s="11">
        <f>E471</f>
        <v>5953.2</v>
      </c>
      <c r="F470" s="11">
        <f t="shared" si="67"/>
        <v>100</v>
      </c>
      <c r="I470" s="24"/>
      <c r="J470" s="24"/>
    </row>
    <row r="471" spans="1:10" ht="31.8" customHeight="1">
      <c r="A471" s="8" t="s">
        <v>302</v>
      </c>
      <c r="B471" s="12" t="s">
        <v>900</v>
      </c>
      <c r="C471" s="11">
        <v>5953.2</v>
      </c>
      <c r="D471" s="11">
        <v>5953.2</v>
      </c>
      <c r="E471" s="11">
        <v>5953.2</v>
      </c>
      <c r="F471" s="11">
        <f t="shared" si="67"/>
        <v>100</v>
      </c>
      <c r="I471" s="24"/>
      <c r="J471" s="24"/>
    </row>
    <row r="472" spans="1:10" ht="50.4" customHeight="1">
      <c r="A472" s="8" t="s">
        <v>901</v>
      </c>
      <c r="B472" s="12" t="s">
        <v>902</v>
      </c>
      <c r="C472" s="11">
        <f t="shared" ref="C472:E473" si="73">C473</f>
        <v>3112.7</v>
      </c>
      <c r="D472" s="11">
        <f t="shared" si="73"/>
        <v>3112.7</v>
      </c>
      <c r="E472" s="11">
        <f t="shared" si="73"/>
        <v>3112.7</v>
      </c>
      <c r="F472" s="11">
        <f t="shared" si="67"/>
        <v>100</v>
      </c>
      <c r="I472" s="24"/>
      <c r="J472" s="24"/>
    </row>
    <row r="473" spans="1:10" ht="49.8" customHeight="1">
      <c r="A473" s="8" t="s">
        <v>903</v>
      </c>
      <c r="B473" s="12" t="s">
        <v>904</v>
      </c>
      <c r="C473" s="11">
        <f t="shared" si="73"/>
        <v>3112.7</v>
      </c>
      <c r="D473" s="11">
        <f t="shared" si="73"/>
        <v>3112.7</v>
      </c>
      <c r="E473" s="11">
        <f t="shared" si="73"/>
        <v>3112.7</v>
      </c>
      <c r="F473" s="11">
        <f t="shared" si="67"/>
        <v>100</v>
      </c>
      <c r="I473" s="24"/>
      <c r="J473" s="24"/>
    </row>
    <row r="474" spans="1:10" ht="157.19999999999999" customHeight="1">
      <c r="A474" s="8" t="s">
        <v>905</v>
      </c>
      <c r="B474" s="12" t="s">
        <v>906</v>
      </c>
      <c r="C474" s="11">
        <f>C475+C476+C477+C478</f>
        <v>3112.7</v>
      </c>
      <c r="D474" s="11">
        <f>D475+D476+D477+D478</f>
        <v>3112.7</v>
      </c>
      <c r="E474" s="11">
        <f>E475+E476+E477+E478</f>
        <v>3112.7</v>
      </c>
      <c r="F474" s="11">
        <f t="shared" si="67"/>
        <v>100</v>
      </c>
      <c r="I474" s="24"/>
      <c r="J474" s="24"/>
    </row>
    <row r="475" spans="1:10" ht="87.6" customHeight="1">
      <c r="A475" s="8" t="s">
        <v>292</v>
      </c>
      <c r="B475" s="12" t="s">
        <v>907</v>
      </c>
      <c r="C475" s="11">
        <v>2107.4</v>
      </c>
      <c r="D475" s="11">
        <v>2107.4029999999998</v>
      </c>
      <c r="E475" s="11">
        <v>2107.4029999999998</v>
      </c>
      <c r="F475" s="11">
        <f t="shared" si="67"/>
        <v>100.00014235550915</v>
      </c>
      <c r="I475" s="24"/>
      <c r="J475" s="24"/>
    </row>
    <row r="476" spans="1:10" ht="32.4" customHeight="1">
      <c r="A476" s="8" t="s">
        <v>302</v>
      </c>
      <c r="B476" s="12" t="s">
        <v>908</v>
      </c>
      <c r="C476" s="11">
        <v>37.5</v>
      </c>
      <c r="D476" s="11">
        <v>37.5</v>
      </c>
      <c r="E476" s="11">
        <v>37.5</v>
      </c>
      <c r="F476" s="11">
        <f t="shared" si="67"/>
        <v>100</v>
      </c>
      <c r="I476" s="24"/>
      <c r="J476" s="24"/>
    </row>
    <row r="477" spans="1:10" ht="32.4" customHeight="1">
      <c r="A477" s="8" t="s">
        <v>516</v>
      </c>
      <c r="B477" s="12" t="s">
        <v>909</v>
      </c>
      <c r="C477" s="11">
        <v>452</v>
      </c>
      <c r="D477" s="11">
        <v>452</v>
      </c>
      <c r="E477" s="11">
        <v>452</v>
      </c>
      <c r="F477" s="11">
        <f t="shared" si="67"/>
        <v>100</v>
      </c>
      <c r="I477" s="24"/>
      <c r="J477" s="24"/>
    </row>
    <row r="478" spans="1:10" ht="50.4" customHeight="1">
      <c r="A478" s="8" t="s">
        <v>530</v>
      </c>
      <c r="B478" s="12" t="s">
        <v>910</v>
      </c>
      <c r="C478" s="11">
        <v>515.79999999999995</v>
      </c>
      <c r="D478" s="11">
        <v>515.79700000000003</v>
      </c>
      <c r="E478" s="11">
        <v>515.79700000000003</v>
      </c>
      <c r="F478" s="11">
        <f t="shared" ref="F478:F541" si="74">E478*100/C478</f>
        <v>99.999418379216763</v>
      </c>
      <c r="I478" s="24"/>
      <c r="J478" s="24"/>
    </row>
    <row r="479" spans="1:10">
      <c r="A479" s="8" t="s">
        <v>911</v>
      </c>
      <c r="B479" s="12" t="s">
        <v>912</v>
      </c>
      <c r="C479" s="11">
        <f>C480</f>
        <v>532091.30000000005</v>
      </c>
      <c r="D479" s="11">
        <f>D480</f>
        <v>532091.28485000005</v>
      </c>
      <c r="E479" s="11">
        <f>E480</f>
        <v>529536.28924000007</v>
      </c>
      <c r="F479" s="11">
        <f t="shared" si="74"/>
        <v>99.519817226855622</v>
      </c>
      <c r="I479" s="24"/>
      <c r="J479" s="24"/>
    </row>
    <row r="480" spans="1:10" ht="34.200000000000003" customHeight="1">
      <c r="A480" s="8" t="s">
        <v>871</v>
      </c>
      <c r="B480" s="12" t="s">
        <v>913</v>
      </c>
      <c r="C480" s="11">
        <f>C481+C529</f>
        <v>532091.30000000005</v>
      </c>
      <c r="D480" s="11">
        <f>D481+D529</f>
        <v>532091.28485000005</v>
      </c>
      <c r="E480" s="11">
        <f>E481+E529</f>
        <v>529536.28924000007</v>
      </c>
      <c r="F480" s="11">
        <f t="shared" si="74"/>
        <v>99.519817226855622</v>
      </c>
      <c r="I480" s="24"/>
      <c r="J480" s="24"/>
    </row>
    <row r="481" spans="1:10" ht="31.8" customHeight="1">
      <c r="A481" s="8" t="s">
        <v>873</v>
      </c>
      <c r="B481" s="12" t="s">
        <v>914</v>
      </c>
      <c r="C481" s="11">
        <f>C482+C519+C524</f>
        <v>524939.5</v>
      </c>
      <c r="D481" s="11">
        <f>D482+D519+D524</f>
        <v>524939.48485000001</v>
      </c>
      <c r="E481" s="11">
        <f>E482+E519+E524</f>
        <v>522384.48924000002</v>
      </c>
      <c r="F481" s="11">
        <f t="shared" si="74"/>
        <v>99.513275194570042</v>
      </c>
      <c r="I481" s="24"/>
      <c r="J481" s="24"/>
    </row>
    <row r="482" spans="1:10" ht="48.6" customHeight="1">
      <c r="A482" s="8" t="s">
        <v>875</v>
      </c>
      <c r="B482" s="12" t="s">
        <v>915</v>
      </c>
      <c r="C482" s="11">
        <f>C483+C488+C494+C497+C501+C503+C506+C509+C511+C514+C516</f>
        <v>515458.50000000006</v>
      </c>
      <c r="D482" s="11">
        <f>D483+D488+D494+D497+D501+D503+D506+D509+D511+D514+D516</f>
        <v>515458.48485000007</v>
      </c>
      <c r="E482" s="11">
        <f>E483+E488+E494+E497+E501+E503+E506+E509+E511+E514+E516</f>
        <v>512949.08924000006</v>
      </c>
      <c r="F482" s="11">
        <f t="shared" si="74"/>
        <v>99.513169195968246</v>
      </c>
      <c r="I482" s="24"/>
      <c r="J482" s="24"/>
    </row>
    <row r="483" spans="1:10" ht="69" customHeight="1">
      <c r="A483" s="8" t="s">
        <v>433</v>
      </c>
      <c r="B483" s="12" t="s">
        <v>916</v>
      </c>
      <c r="C483" s="11">
        <f>C484+C485+C486+C487</f>
        <v>86088.7</v>
      </c>
      <c r="D483" s="11">
        <f>D484+D485+D486+D487</f>
        <v>86088.679959999994</v>
      </c>
      <c r="E483" s="11">
        <f>E484+E485+E486+E487</f>
        <v>86088.659960000005</v>
      </c>
      <c r="F483" s="11">
        <f t="shared" si="74"/>
        <v>99.999953489830858</v>
      </c>
      <c r="I483" s="24"/>
      <c r="J483" s="24"/>
    </row>
    <row r="484" spans="1:10" ht="87" customHeight="1">
      <c r="A484" s="8" t="s">
        <v>292</v>
      </c>
      <c r="B484" s="12" t="s">
        <v>917</v>
      </c>
      <c r="C484" s="11">
        <v>10969.3</v>
      </c>
      <c r="D484" s="11">
        <v>10969.323340000001</v>
      </c>
      <c r="E484" s="11">
        <v>10969.323340000001</v>
      </c>
      <c r="F484" s="11">
        <f t="shared" si="74"/>
        <v>100.0002127756557</v>
      </c>
      <c r="I484" s="24"/>
      <c r="J484" s="24"/>
    </row>
    <row r="485" spans="1:10" ht="33.6" customHeight="1">
      <c r="A485" s="8" t="s">
        <v>302</v>
      </c>
      <c r="B485" s="12" t="s">
        <v>918</v>
      </c>
      <c r="C485" s="11">
        <v>14215.4</v>
      </c>
      <c r="D485" s="11">
        <v>14215.35514</v>
      </c>
      <c r="E485" s="11">
        <v>14215.35514</v>
      </c>
      <c r="F485" s="11">
        <f t="shared" si="74"/>
        <v>99.999684426748459</v>
      </c>
      <c r="I485" s="24"/>
      <c r="J485" s="24"/>
    </row>
    <row r="486" spans="1:10" ht="54">
      <c r="A486" s="8" t="s">
        <v>530</v>
      </c>
      <c r="B486" s="12" t="s">
        <v>919</v>
      </c>
      <c r="C486" s="11">
        <v>59224.3</v>
      </c>
      <c r="D486" s="11">
        <v>59224.259989999999</v>
      </c>
      <c r="E486" s="11">
        <v>59224.239990000002</v>
      </c>
      <c r="F486" s="11">
        <f t="shared" si="74"/>
        <v>99.999898673348596</v>
      </c>
      <c r="I486" s="24"/>
      <c r="J486" s="24"/>
    </row>
    <row r="487" spans="1:10">
      <c r="A487" s="8" t="s">
        <v>304</v>
      </c>
      <c r="B487" s="12" t="s">
        <v>920</v>
      </c>
      <c r="C487" s="11">
        <v>1679.7</v>
      </c>
      <c r="D487" s="11">
        <v>1679.7414900000001</v>
      </c>
      <c r="E487" s="11">
        <v>1679.7414900000001</v>
      </c>
      <c r="F487" s="11">
        <f t="shared" si="74"/>
        <v>100.00247008394356</v>
      </c>
      <c r="I487" s="24"/>
      <c r="J487" s="24"/>
    </row>
    <row r="488" spans="1:10" ht="36">
      <c r="A488" s="8" t="s">
        <v>370</v>
      </c>
      <c r="B488" s="12" t="s">
        <v>921</v>
      </c>
      <c r="C488" s="11">
        <f>C489+C490+C491+C492+C493</f>
        <v>38297.9</v>
      </c>
      <c r="D488" s="11">
        <f>D489+D490+D491+D492+D493</f>
        <v>38297.922730000006</v>
      </c>
      <c r="E488" s="11">
        <f>E489+E490+E491+E492+E493</f>
        <v>37050.020960000002</v>
      </c>
      <c r="F488" s="11">
        <f t="shared" si="74"/>
        <v>96.741651526585017</v>
      </c>
      <c r="I488" s="24"/>
      <c r="J488" s="24"/>
    </row>
    <row r="489" spans="1:10" ht="91.2" customHeight="1">
      <c r="A489" s="8" t="s">
        <v>292</v>
      </c>
      <c r="B489" s="12" t="s">
        <v>922</v>
      </c>
      <c r="C489" s="11">
        <v>188.6</v>
      </c>
      <c r="D489" s="11">
        <v>188.6044</v>
      </c>
      <c r="E489" s="11">
        <v>188.6044</v>
      </c>
      <c r="F489" s="11">
        <f t="shared" si="74"/>
        <v>100.00233297985153</v>
      </c>
      <c r="I489" s="24"/>
      <c r="J489" s="24"/>
    </row>
    <row r="490" spans="1:10" ht="36">
      <c r="A490" s="8" t="s">
        <v>302</v>
      </c>
      <c r="B490" s="12" t="s">
        <v>923</v>
      </c>
      <c r="C490" s="11">
        <v>5904.9</v>
      </c>
      <c r="D490" s="11">
        <v>5904.9216100000003</v>
      </c>
      <c r="E490" s="11">
        <v>5904.9216100000003</v>
      </c>
      <c r="F490" s="11">
        <f t="shared" si="74"/>
        <v>100.00036596724756</v>
      </c>
      <c r="I490" s="24"/>
      <c r="J490" s="24"/>
    </row>
    <row r="491" spans="1:10" ht="36">
      <c r="A491" s="8" t="s">
        <v>516</v>
      </c>
      <c r="B491" s="12" t="s">
        <v>924</v>
      </c>
      <c r="C491" s="11">
        <v>26.1</v>
      </c>
      <c r="D491" s="11">
        <v>26.111450000000001</v>
      </c>
      <c r="E491" s="11">
        <v>26.111450000000001</v>
      </c>
      <c r="F491" s="11">
        <f t="shared" si="74"/>
        <v>100.04386973180075</v>
      </c>
      <c r="I491" s="24"/>
      <c r="J491" s="24"/>
    </row>
    <row r="492" spans="1:10" ht="35.4" customHeight="1">
      <c r="A492" s="8" t="s">
        <v>620</v>
      </c>
      <c r="B492" s="12" t="s">
        <v>925</v>
      </c>
      <c r="C492" s="11">
        <v>1838.1</v>
      </c>
      <c r="D492" s="11">
        <v>1838.08527</v>
      </c>
      <c r="E492" s="11">
        <v>1439.94866</v>
      </c>
      <c r="F492" s="11">
        <f t="shared" si="74"/>
        <v>78.338972852401952</v>
      </c>
      <c r="I492" s="24"/>
      <c r="J492" s="24"/>
    </row>
    <row r="493" spans="1:10" ht="50.4" customHeight="1">
      <c r="A493" s="8" t="s">
        <v>530</v>
      </c>
      <c r="B493" s="12" t="s">
        <v>926</v>
      </c>
      <c r="C493" s="11">
        <v>30340.2</v>
      </c>
      <c r="D493" s="11">
        <v>30340.2</v>
      </c>
      <c r="E493" s="11">
        <v>29490.434840000002</v>
      </c>
      <c r="F493" s="11">
        <f t="shared" si="74"/>
        <v>97.199210420498218</v>
      </c>
      <c r="I493" s="24"/>
      <c r="J493" s="24"/>
    </row>
    <row r="494" spans="1:10" ht="69.599999999999994" customHeight="1">
      <c r="A494" s="8" t="s">
        <v>927</v>
      </c>
      <c r="B494" s="12" t="s">
        <v>928</v>
      </c>
      <c r="C494" s="11">
        <f>C495+C496</f>
        <v>8619.2000000000007</v>
      </c>
      <c r="D494" s="11">
        <f>D495+D496</f>
        <v>8619.2000000000007</v>
      </c>
      <c r="E494" s="11">
        <f>E495+E496</f>
        <v>8619.2000000000007</v>
      </c>
      <c r="F494" s="11">
        <f t="shared" si="74"/>
        <v>100</v>
      </c>
      <c r="I494" s="24"/>
      <c r="J494" s="24"/>
    </row>
    <row r="495" spans="1:10" ht="87.6" customHeight="1">
      <c r="A495" s="8" t="s">
        <v>292</v>
      </c>
      <c r="B495" s="12" t="s">
        <v>929</v>
      </c>
      <c r="C495" s="11">
        <v>1180.7</v>
      </c>
      <c r="D495" s="11">
        <v>1180.6506300000001</v>
      </c>
      <c r="E495" s="11">
        <v>1180.6506300000001</v>
      </c>
      <c r="F495" s="11">
        <f t="shared" si="74"/>
        <v>99.995818582197003</v>
      </c>
      <c r="I495" s="24"/>
      <c r="J495" s="24"/>
    </row>
    <row r="496" spans="1:10" ht="54">
      <c r="A496" s="8" t="s">
        <v>530</v>
      </c>
      <c r="B496" s="12" t="s">
        <v>930</v>
      </c>
      <c r="C496" s="11">
        <v>7438.5</v>
      </c>
      <c r="D496" s="11">
        <v>7438.5493699999997</v>
      </c>
      <c r="E496" s="11">
        <v>7438.5493699999997</v>
      </c>
      <c r="F496" s="11">
        <f t="shared" si="74"/>
        <v>100.00066370908112</v>
      </c>
      <c r="I496" s="24"/>
      <c r="J496" s="24"/>
    </row>
    <row r="497" spans="1:10" ht="102.6" customHeight="1">
      <c r="A497" s="8" t="s">
        <v>886</v>
      </c>
      <c r="B497" s="12" t="s">
        <v>931</v>
      </c>
      <c r="C497" s="11">
        <f>C498+C499+C500</f>
        <v>356354</v>
      </c>
      <c r="D497" s="11">
        <f>D498+D499+D500</f>
        <v>356353.98216000001</v>
      </c>
      <c r="E497" s="11">
        <f>E498+E499+E500</f>
        <v>356354</v>
      </c>
      <c r="F497" s="11">
        <f t="shared" si="74"/>
        <v>100</v>
      </c>
      <c r="I497" s="24"/>
      <c r="J497" s="24"/>
    </row>
    <row r="498" spans="1:10" ht="86.4" customHeight="1">
      <c r="A498" s="8" t="s">
        <v>292</v>
      </c>
      <c r="B498" s="12" t="s">
        <v>932</v>
      </c>
      <c r="C498" s="11">
        <v>84933.5</v>
      </c>
      <c r="D498" s="11">
        <v>84933.45</v>
      </c>
      <c r="E498" s="11">
        <v>84933.428969999994</v>
      </c>
      <c r="F498" s="11">
        <f t="shared" si="74"/>
        <v>99.999916369865829</v>
      </c>
      <c r="I498" s="24"/>
      <c r="J498" s="24"/>
    </row>
    <row r="499" spans="1:10" ht="36">
      <c r="A499" s="8" t="s">
        <v>302</v>
      </c>
      <c r="B499" s="12" t="s">
        <v>933</v>
      </c>
      <c r="C499" s="11">
        <v>5884.1</v>
      </c>
      <c r="D499" s="11">
        <v>5884.1</v>
      </c>
      <c r="E499" s="11">
        <v>5884.1388699999998</v>
      </c>
      <c r="F499" s="11">
        <f t="shared" si="74"/>
        <v>100.00066059380363</v>
      </c>
      <c r="I499" s="24"/>
      <c r="J499" s="24"/>
    </row>
    <row r="500" spans="1:10" ht="49.8" customHeight="1">
      <c r="A500" s="8" t="s">
        <v>530</v>
      </c>
      <c r="B500" s="12" t="s">
        <v>934</v>
      </c>
      <c r="C500" s="11">
        <v>265536.40000000002</v>
      </c>
      <c r="D500" s="11">
        <v>265536.43216000003</v>
      </c>
      <c r="E500" s="11">
        <v>265536.43216000003</v>
      </c>
      <c r="F500" s="11">
        <f t="shared" si="74"/>
        <v>100.00001211133389</v>
      </c>
      <c r="I500" s="24"/>
      <c r="J500" s="24"/>
    </row>
    <row r="501" spans="1:10" ht="211.8" customHeight="1">
      <c r="A501" s="8" t="s">
        <v>935</v>
      </c>
      <c r="B501" s="12" t="s">
        <v>936</v>
      </c>
      <c r="C501" s="11">
        <f>C502</f>
        <v>3066.3</v>
      </c>
      <c r="D501" s="11">
        <f>D502</f>
        <v>3066.3</v>
      </c>
      <c r="E501" s="11">
        <f>E502</f>
        <v>3066.3</v>
      </c>
      <c r="F501" s="11">
        <f t="shared" si="74"/>
        <v>100</v>
      </c>
      <c r="I501" s="24"/>
      <c r="J501" s="24"/>
    </row>
    <row r="502" spans="1:10" ht="49.8" customHeight="1">
      <c r="A502" s="8" t="s">
        <v>530</v>
      </c>
      <c r="B502" s="12" t="s">
        <v>937</v>
      </c>
      <c r="C502" s="11">
        <v>3066.3</v>
      </c>
      <c r="D502" s="11">
        <v>3066.3</v>
      </c>
      <c r="E502" s="11">
        <v>3066.3</v>
      </c>
      <c r="F502" s="11">
        <f t="shared" si="74"/>
        <v>100</v>
      </c>
      <c r="I502" s="24"/>
      <c r="J502" s="24"/>
    </row>
    <row r="503" spans="1:10" ht="54">
      <c r="A503" s="8" t="s">
        <v>891</v>
      </c>
      <c r="B503" s="12" t="s">
        <v>938</v>
      </c>
      <c r="C503" s="11">
        <f>C504+C505</f>
        <v>750</v>
      </c>
      <c r="D503" s="11">
        <f>D504+D505</f>
        <v>750</v>
      </c>
      <c r="E503" s="11">
        <f>E504+E505</f>
        <v>750</v>
      </c>
      <c r="F503" s="11">
        <f t="shared" si="74"/>
        <v>100</v>
      </c>
      <c r="I503" s="24"/>
      <c r="J503" s="24"/>
    </row>
    <row r="504" spans="1:10" ht="36">
      <c r="A504" s="8" t="s">
        <v>302</v>
      </c>
      <c r="B504" s="12" t="s">
        <v>939</v>
      </c>
      <c r="C504" s="11">
        <v>350</v>
      </c>
      <c r="D504" s="11">
        <v>350</v>
      </c>
      <c r="E504" s="11">
        <v>350</v>
      </c>
      <c r="F504" s="11">
        <f t="shared" si="74"/>
        <v>100</v>
      </c>
      <c r="I504" s="24"/>
      <c r="J504" s="24"/>
    </row>
    <row r="505" spans="1:10" ht="54">
      <c r="A505" s="8" t="s">
        <v>530</v>
      </c>
      <c r="B505" s="12" t="s">
        <v>940</v>
      </c>
      <c r="C505" s="11">
        <v>400</v>
      </c>
      <c r="D505" s="11">
        <v>400</v>
      </c>
      <c r="E505" s="11">
        <v>400</v>
      </c>
      <c r="F505" s="11">
        <f t="shared" si="74"/>
        <v>100</v>
      </c>
      <c r="I505" s="24"/>
      <c r="J505" s="24"/>
    </row>
    <row r="506" spans="1:10">
      <c r="A506" s="8" t="s">
        <v>894</v>
      </c>
      <c r="B506" s="12" t="s">
        <v>941</v>
      </c>
      <c r="C506" s="11">
        <f>C507+C508</f>
        <v>1620.9</v>
      </c>
      <c r="D506" s="11">
        <f>D507+D508</f>
        <v>1620.9</v>
      </c>
      <c r="E506" s="11">
        <f>E507+E508</f>
        <v>1620.9</v>
      </c>
      <c r="F506" s="11">
        <f t="shared" si="74"/>
        <v>100</v>
      </c>
      <c r="I506" s="24"/>
      <c r="J506" s="24"/>
    </row>
    <row r="507" spans="1:10" ht="36">
      <c r="A507" s="8" t="s">
        <v>302</v>
      </c>
      <c r="B507" s="12" t="s">
        <v>942</v>
      </c>
      <c r="C507" s="11">
        <v>645.9</v>
      </c>
      <c r="D507" s="11">
        <v>645.89</v>
      </c>
      <c r="E507" s="11">
        <v>645.89</v>
      </c>
      <c r="F507" s="11">
        <f t="shared" si="74"/>
        <v>99.998451772720244</v>
      </c>
      <c r="I507" s="24"/>
      <c r="J507" s="24"/>
    </row>
    <row r="508" spans="1:10" ht="54">
      <c r="A508" s="8" t="s">
        <v>530</v>
      </c>
      <c r="B508" s="12" t="s">
        <v>943</v>
      </c>
      <c r="C508" s="11">
        <v>975</v>
      </c>
      <c r="D508" s="11">
        <v>975.01</v>
      </c>
      <c r="E508" s="11">
        <v>975.01</v>
      </c>
      <c r="F508" s="11">
        <f t="shared" si="74"/>
        <v>100.00102564102563</v>
      </c>
      <c r="I508" s="24"/>
      <c r="J508" s="24"/>
    </row>
    <row r="509" spans="1:10" ht="54">
      <c r="A509" s="8" t="s">
        <v>898</v>
      </c>
      <c r="B509" s="12" t="s">
        <v>944</v>
      </c>
      <c r="C509" s="11">
        <f>C510</f>
        <v>2964</v>
      </c>
      <c r="D509" s="11">
        <f>D510</f>
        <v>2964</v>
      </c>
      <c r="E509" s="11">
        <f>E510</f>
        <v>2964</v>
      </c>
      <c r="F509" s="11">
        <f t="shared" si="74"/>
        <v>100</v>
      </c>
      <c r="I509" s="24"/>
      <c r="J509" s="24"/>
    </row>
    <row r="510" spans="1:10" ht="36">
      <c r="A510" s="8" t="s">
        <v>302</v>
      </c>
      <c r="B510" s="12" t="s">
        <v>945</v>
      </c>
      <c r="C510" s="11">
        <v>2964</v>
      </c>
      <c r="D510" s="11">
        <v>2964</v>
      </c>
      <c r="E510" s="11">
        <v>2964</v>
      </c>
      <c r="F510" s="11">
        <f t="shared" si="74"/>
        <v>100</v>
      </c>
      <c r="I510" s="24"/>
      <c r="J510" s="24"/>
    </row>
    <row r="511" spans="1:10" ht="144.6" customHeight="1">
      <c r="A511" s="8" t="s">
        <v>946</v>
      </c>
      <c r="B511" s="12" t="s">
        <v>947</v>
      </c>
      <c r="C511" s="11">
        <f>C512+C513</f>
        <v>1518</v>
      </c>
      <c r="D511" s="11">
        <f>D512+D513</f>
        <v>1518</v>
      </c>
      <c r="E511" s="11">
        <f>E512+E513</f>
        <v>1518</v>
      </c>
      <c r="F511" s="11">
        <f t="shared" si="74"/>
        <v>100</v>
      </c>
      <c r="I511" s="24"/>
      <c r="J511" s="24"/>
    </row>
    <row r="512" spans="1:10" ht="36">
      <c r="A512" s="8" t="s">
        <v>302</v>
      </c>
      <c r="B512" s="12" t="s">
        <v>948</v>
      </c>
      <c r="C512" s="11">
        <v>484</v>
      </c>
      <c r="D512" s="11">
        <v>484</v>
      </c>
      <c r="E512" s="11">
        <v>484</v>
      </c>
      <c r="F512" s="11">
        <f t="shared" si="74"/>
        <v>100</v>
      </c>
      <c r="I512" s="24"/>
      <c r="J512" s="24"/>
    </row>
    <row r="513" spans="1:10" ht="54">
      <c r="A513" s="8" t="s">
        <v>530</v>
      </c>
      <c r="B513" s="12" t="s">
        <v>949</v>
      </c>
      <c r="C513" s="11">
        <v>1034</v>
      </c>
      <c r="D513" s="11">
        <v>1034</v>
      </c>
      <c r="E513" s="11">
        <v>1034</v>
      </c>
      <c r="F513" s="11">
        <f t="shared" si="74"/>
        <v>100</v>
      </c>
      <c r="I513" s="24"/>
      <c r="J513" s="24"/>
    </row>
    <row r="514" spans="1:10" ht="54" customHeight="1">
      <c r="A514" s="8" t="s">
        <v>950</v>
      </c>
      <c r="B514" s="12" t="s">
        <v>951</v>
      </c>
      <c r="C514" s="11">
        <f>C515</f>
        <v>3631.2</v>
      </c>
      <c r="D514" s="11">
        <f>D515</f>
        <v>3631.2</v>
      </c>
      <c r="E514" s="11">
        <f>E515</f>
        <v>3631.134</v>
      </c>
      <c r="F514" s="11">
        <f t="shared" si="74"/>
        <v>99.998182419035047</v>
      </c>
      <c r="I514" s="24"/>
      <c r="J514" s="24"/>
    </row>
    <row r="515" spans="1:10" ht="36.6" customHeight="1">
      <c r="A515" s="8" t="s">
        <v>620</v>
      </c>
      <c r="B515" s="12" t="s">
        <v>952</v>
      </c>
      <c r="C515" s="11">
        <v>3631.2</v>
      </c>
      <c r="D515" s="11">
        <v>3631.2</v>
      </c>
      <c r="E515" s="11">
        <v>3631.134</v>
      </c>
      <c r="F515" s="11">
        <f t="shared" si="74"/>
        <v>99.998182419035047</v>
      </c>
      <c r="I515" s="24"/>
      <c r="J515" s="24"/>
    </row>
    <row r="516" spans="1:10" ht="72">
      <c r="A516" s="8" t="s">
        <v>953</v>
      </c>
      <c r="B516" s="12" t="s">
        <v>954</v>
      </c>
      <c r="C516" s="11">
        <f>C517+C518</f>
        <v>12548.3</v>
      </c>
      <c r="D516" s="11">
        <f>D517+D518</f>
        <v>12548.3</v>
      </c>
      <c r="E516" s="11">
        <f>E517+E518</f>
        <v>11286.874319999999</v>
      </c>
      <c r="F516" s="11">
        <f t="shared" si="74"/>
        <v>89.94743766087835</v>
      </c>
      <c r="I516" s="24"/>
      <c r="J516" s="24"/>
    </row>
    <row r="517" spans="1:10" ht="36">
      <c r="A517" s="8" t="s">
        <v>302</v>
      </c>
      <c r="B517" s="12" t="s">
        <v>955</v>
      </c>
      <c r="C517" s="11">
        <v>379.4</v>
      </c>
      <c r="D517" s="11">
        <v>379.39150000000001</v>
      </c>
      <c r="E517" s="11">
        <v>379.39150000000001</v>
      </c>
      <c r="F517" s="11">
        <f t="shared" si="74"/>
        <v>99.997759620453351</v>
      </c>
      <c r="I517" s="24"/>
      <c r="J517" s="24"/>
    </row>
    <row r="518" spans="1:10" ht="54">
      <c r="A518" s="8" t="s">
        <v>530</v>
      </c>
      <c r="B518" s="12" t="s">
        <v>956</v>
      </c>
      <c r="C518" s="11">
        <v>12168.9</v>
      </c>
      <c r="D518" s="11">
        <v>12168.9085</v>
      </c>
      <c r="E518" s="11">
        <v>10907.482819999999</v>
      </c>
      <c r="F518" s="11">
        <f t="shared" si="74"/>
        <v>89.634090345059946</v>
      </c>
      <c r="I518" s="24"/>
      <c r="J518" s="24"/>
    </row>
    <row r="519" spans="1:10" ht="36">
      <c r="A519" s="8" t="s">
        <v>957</v>
      </c>
      <c r="B519" s="12" t="s">
        <v>958</v>
      </c>
      <c r="C519" s="11">
        <f>C520+C522</f>
        <v>3395.3</v>
      </c>
      <c r="D519" s="11">
        <f>D520+D522</f>
        <v>3395.3</v>
      </c>
      <c r="E519" s="11">
        <f>E520+E522</f>
        <v>3395.3</v>
      </c>
      <c r="F519" s="11">
        <f t="shared" si="74"/>
        <v>100</v>
      </c>
      <c r="I519" s="24"/>
      <c r="J519" s="24"/>
    </row>
    <row r="520" spans="1:10" ht="54">
      <c r="A520" s="8" t="s">
        <v>898</v>
      </c>
      <c r="B520" s="12" t="s">
        <v>959</v>
      </c>
      <c r="C520" s="11">
        <f>C521</f>
        <v>3000</v>
      </c>
      <c r="D520" s="11">
        <f>D521</f>
        <v>3000</v>
      </c>
      <c r="E520" s="11">
        <f>E521</f>
        <v>3000</v>
      </c>
      <c r="F520" s="11">
        <f t="shared" si="74"/>
        <v>100</v>
      </c>
      <c r="I520" s="24"/>
      <c r="J520" s="24"/>
    </row>
    <row r="521" spans="1:10" ht="54">
      <c r="A521" s="8" t="s">
        <v>530</v>
      </c>
      <c r="B521" s="12" t="s">
        <v>960</v>
      </c>
      <c r="C521" s="11">
        <v>3000</v>
      </c>
      <c r="D521" s="11">
        <v>3000</v>
      </c>
      <c r="E521" s="11">
        <v>3000</v>
      </c>
      <c r="F521" s="11">
        <f t="shared" si="74"/>
        <v>100</v>
      </c>
      <c r="I521" s="24"/>
      <c r="J521" s="24"/>
    </row>
    <row r="522" spans="1:10" ht="32.4" customHeight="1">
      <c r="A522" s="8" t="s">
        <v>370</v>
      </c>
      <c r="B522" s="12" t="s">
        <v>961</v>
      </c>
      <c r="C522" s="11">
        <f>C523</f>
        <v>395.3</v>
      </c>
      <c r="D522" s="11">
        <f>D523</f>
        <v>395.3</v>
      </c>
      <c r="E522" s="11">
        <f>E523</f>
        <v>395.3</v>
      </c>
      <c r="F522" s="11">
        <f t="shared" si="74"/>
        <v>100</v>
      </c>
      <c r="I522" s="24"/>
      <c r="J522" s="24"/>
    </row>
    <row r="523" spans="1:10" ht="54">
      <c r="A523" s="8" t="s">
        <v>530</v>
      </c>
      <c r="B523" s="12" t="s">
        <v>962</v>
      </c>
      <c r="C523" s="11">
        <v>395.3</v>
      </c>
      <c r="D523" s="11">
        <v>395.3</v>
      </c>
      <c r="E523" s="11">
        <v>395.3</v>
      </c>
      <c r="F523" s="11">
        <f t="shared" si="74"/>
        <v>100</v>
      </c>
      <c r="I523" s="24"/>
      <c r="J523" s="24"/>
    </row>
    <row r="524" spans="1:10">
      <c r="A524" s="8" t="s">
        <v>963</v>
      </c>
      <c r="B524" s="12" t="s">
        <v>964</v>
      </c>
      <c r="C524" s="11">
        <f>C525+C527</f>
        <v>6085.7</v>
      </c>
      <c r="D524" s="11">
        <f>D525+D527</f>
        <v>6085.7</v>
      </c>
      <c r="E524" s="11">
        <f>E525+E527</f>
        <v>6040.0999999999995</v>
      </c>
      <c r="F524" s="11">
        <f t="shared" si="74"/>
        <v>99.250702466437716</v>
      </c>
      <c r="I524" s="24"/>
      <c r="J524" s="24"/>
    </row>
    <row r="525" spans="1:10" ht="54">
      <c r="A525" s="8" t="s">
        <v>965</v>
      </c>
      <c r="B525" s="12" t="s">
        <v>966</v>
      </c>
      <c r="C525" s="11">
        <f>C526</f>
        <v>1151.7</v>
      </c>
      <c r="D525" s="11">
        <f>D526</f>
        <v>1151.7</v>
      </c>
      <c r="E525" s="11">
        <f>E526</f>
        <v>1151.7</v>
      </c>
      <c r="F525" s="11">
        <f t="shared" si="74"/>
        <v>100</v>
      </c>
      <c r="I525" s="24"/>
      <c r="J525" s="24"/>
    </row>
    <row r="526" spans="1:10" ht="51" customHeight="1">
      <c r="A526" s="8" t="s">
        <v>530</v>
      </c>
      <c r="B526" s="12" t="s">
        <v>967</v>
      </c>
      <c r="C526" s="11">
        <v>1151.7</v>
      </c>
      <c r="D526" s="11">
        <v>1151.7</v>
      </c>
      <c r="E526" s="11">
        <v>1151.7</v>
      </c>
      <c r="F526" s="11">
        <f t="shared" si="74"/>
        <v>100</v>
      </c>
      <c r="I526" s="24"/>
      <c r="J526" s="24"/>
    </row>
    <row r="527" spans="1:10" ht="54">
      <c r="A527" s="8" t="s">
        <v>965</v>
      </c>
      <c r="B527" s="12" t="s">
        <v>968</v>
      </c>
      <c r="C527" s="11">
        <f>C528</f>
        <v>4934</v>
      </c>
      <c r="D527" s="11">
        <f>D528</f>
        <v>4934</v>
      </c>
      <c r="E527" s="11">
        <f>E528</f>
        <v>4888.3999999999996</v>
      </c>
      <c r="F527" s="11">
        <f t="shared" si="74"/>
        <v>99.075800567490873</v>
      </c>
      <c r="I527" s="24"/>
      <c r="J527" s="24"/>
    </row>
    <row r="528" spans="1:10" ht="54">
      <c r="A528" s="8" t="s">
        <v>530</v>
      </c>
      <c r="B528" s="12" t="s">
        <v>969</v>
      </c>
      <c r="C528" s="11">
        <v>4934</v>
      </c>
      <c r="D528" s="11">
        <v>4934</v>
      </c>
      <c r="E528" s="11">
        <v>4888.3999999999996</v>
      </c>
      <c r="F528" s="11">
        <f t="shared" si="74"/>
        <v>99.075800567490873</v>
      </c>
      <c r="I528" s="24"/>
      <c r="J528" s="24"/>
    </row>
    <row r="529" spans="1:10" ht="54">
      <c r="A529" s="8" t="s">
        <v>901</v>
      </c>
      <c r="B529" s="12" t="s">
        <v>970</v>
      </c>
      <c r="C529" s="11">
        <f>C530</f>
        <v>7151.8</v>
      </c>
      <c r="D529" s="11">
        <f>D530</f>
        <v>7151.8</v>
      </c>
      <c r="E529" s="11">
        <f>E530</f>
        <v>7151.8</v>
      </c>
      <c r="F529" s="11">
        <f t="shared" si="74"/>
        <v>100</v>
      </c>
      <c r="I529" s="24"/>
      <c r="J529" s="24"/>
    </row>
    <row r="530" spans="1:10" ht="51" customHeight="1">
      <c r="A530" s="8" t="s">
        <v>903</v>
      </c>
      <c r="B530" s="12" t="s">
        <v>971</v>
      </c>
      <c r="C530" s="11">
        <f>C531+C536</f>
        <v>7151.8</v>
      </c>
      <c r="D530" s="11">
        <f>D531+D536</f>
        <v>7151.8</v>
      </c>
      <c r="E530" s="11">
        <f>E531+E536</f>
        <v>7151.8</v>
      </c>
      <c r="F530" s="11">
        <f t="shared" si="74"/>
        <v>100</v>
      </c>
      <c r="I530" s="24"/>
      <c r="J530" s="24"/>
    </row>
    <row r="531" spans="1:10" ht="160.19999999999999" customHeight="1">
      <c r="A531" s="8" t="s">
        <v>905</v>
      </c>
      <c r="B531" s="12" t="s">
        <v>972</v>
      </c>
      <c r="C531" s="11">
        <f>C532+C533+C534+C535</f>
        <v>5937.6</v>
      </c>
      <c r="D531" s="11">
        <f>D532+D533+D534+D535</f>
        <v>5937.6</v>
      </c>
      <c r="E531" s="11">
        <f>E532+E533+E534+E535</f>
        <v>5937.6</v>
      </c>
      <c r="F531" s="11">
        <f t="shared" si="74"/>
        <v>100</v>
      </c>
      <c r="I531" s="24"/>
      <c r="J531" s="24"/>
    </row>
    <row r="532" spans="1:10" ht="88.2" customHeight="1">
      <c r="A532" s="8" t="s">
        <v>292</v>
      </c>
      <c r="B532" s="12" t="s">
        <v>973</v>
      </c>
      <c r="C532" s="11">
        <v>1410.8</v>
      </c>
      <c r="D532" s="11">
        <v>1410.82944</v>
      </c>
      <c r="E532" s="11">
        <v>1410.82944</v>
      </c>
      <c r="F532" s="11">
        <f t="shared" si="74"/>
        <v>100.0020867592855</v>
      </c>
      <c r="I532" s="24"/>
      <c r="J532" s="24"/>
    </row>
    <row r="533" spans="1:10" ht="36">
      <c r="A533" s="8" t="s">
        <v>302</v>
      </c>
      <c r="B533" s="12" t="s">
        <v>974</v>
      </c>
      <c r="C533" s="11">
        <v>4.4000000000000004</v>
      </c>
      <c r="D533" s="11">
        <v>4.4164399999999997</v>
      </c>
      <c r="E533" s="11">
        <v>4.4164399999999997</v>
      </c>
      <c r="F533" s="11">
        <f t="shared" si="74"/>
        <v>100.37363636363635</v>
      </c>
      <c r="I533" s="24"/>
      <c r="J533" s="24"/>
    </row>
    <row r="534" spans="1:10" ht="32.4" customHeight="1">
      <c r="A534" s="8" t="s">
        <v>516</v>
      </c>
      <c r="B534" s="12" t="s">
        <v>975</v>
      </c>
      <c r="C534" s="11">
        <v>223.3</v>
      </c>
      <c r="D534" s="11">
        <v>223.25376</v>
      </c>
      <c r="E534" s="11">
        <v>223.25376</v>
      </c>
      <c r="F534" s="11">
        <f t="shared" si="74"/>
        <v>99.979292431706227</v>
      </c>
      <c r="I534" s="24"/>
      <c r="J534" s="24"/>
    </row>
    <row r="535" spans="1:10" ht="50.4" customHeight="1">
      <c r="A535" s="8" t="s">
        <v>530</v>
      </c>
      <c r="B535" s="12" t="s">
        <v>976</v>
      </c>
      <c r="C535" s="11">
        <v>4299.1000000000004</v>
      </c>
      <c r="D535" s="11">
        <v>4299.1003600000004</v>
      </c>
      <c r="E535" s="11">
        <v>4299.1003600000004</v>
      </c>
      <c r="F535" s="11">
        <f t="shared" si="74"/>
        <v>100.00000837384569</v>
      </c>
      <c r="I535" s="24"/>
      <c r="J535" s="24"/>
    </row>
    <row r="536" spans="1:10" ht="67.8" customHeight="1">
      <c r="A536" s="8" t="s">
        <v>977</v>
      </c>
      <c r="B536" s="12" t="s">
        <v>978</v>
      </c>
      <c r="C536" s="11">
        <f>C537+C538</f>
        <v>1214.2</v>
      </c>
      <c r="D536" s="11">
        <f>D537+D538</f>
        <v>1214.2</v>
      </c>
      <c r="E536" s="11">
        <f>E537+E538</f>
        <v>1214.2</v>
      </c>
      <c r="F536" s="11">
        <f t="shared" si="74"/>
        <v>100</v>
      </c>
      <c r="I536" s="24"/>
      <c r="J536" s="24"/>
    </row>
    <row r="537" spans="1:10" ht="36">
      <c r="A537" s="8" t="s">
        <v>302</v>
      </c>
      <c r="B537" s="12" t="s">
        <v>979</v>
      </c>
      <c r="C537" s="11">
        <v>216.6</v>
      </c>
      <c r="D537" s="11">
        <v>216.63658000000001</v>
      </c>
      <c r="E537" s="11">
        <v>216.63658000000001</v>
      </c>
      <c r="F537" s="11">
        <f t="shared" si="74"/>
        <v>100.01688827331486</v>
      </c>
      <c r="I537" s="24"/>
      <c r="J537" s="24"/>
    </row>
    <row r="538" spans="1:10" ht="54">
      <c r="A538" s="8" t="s">
        <v>530</v>
      </c>
      <c r="B538" s="12" t="s">
        <v>980</v>
      </c>
      <c r="C538" s="11">
        <v>997.6</v>
      </c>
      <c r="D538" s="11">
        <v>997.56341999999995</v>
      </c>
      <c r="E538" s="11">
        <v>997.56341999999995</v>
      </c>
      <c r="F538" s="11">
        <f t="shared" si="74"/>
        <v>99.996333199679214</v>
      </c>
      <c r="I538" s="24"/>
      <c r="J538" s="24"/>
    </row>
    <row r="539" spans="1:10">
      <c r="A539" s="8" t="s">
        <v>236</v>
      </c>
      <c r="B539" s="12" t="s">
        <v>981</v>
      </c>
      <c r="C539" s="11">
        <f>C540+C556</f>
        <v>59682.600000000006</v>
      </c>
      <c r="D539" s="11">
        <f>D540+D556</f>
        <v>59682.594319999997</v>
      </c>
      <c r="E539" s="11">
        <f>E540+E556</f>
        <v>58751.909140000003</v>
      </c>
      <c r="F539" s="11">
        <f t="shared" si="74"/>
        <v>98.440599337160251</v>
      </c>
      <c r="I539" s="24"/>
      <c r="J539" s="24"/>
    </row>
    <row r="540" spans="1:10" ht="34.200000000000003" customHeight="1">
      <c r="A540" s="8" t="s">
        <v>871</v>
      </c>
      <c r="B540" s="12" t="s">
        <v>982</v>
      </c>
      <c r="C540" s="11">
        <f>C541+C550</f>
        <v>58182.600000000006</v>
      </c>
      <c r="D540" s="11">
        <f>D541+D550</f>
        <v>58182.594319999997</v>
      </c>
      <c r="E540" s="11">
        <f>E541+E550</f>
        <v>57851.909140000003</v>
      </c>
      <c r="F540" s="11">
        <f t="shared" si="74"/>
        <v>99.431632721810303</v>
      </c>
      <c r="I540" s="24"/>
      <c r="J540" s="24"/>
    </row>
    <row r="541" spans="1:10" ht="36">
      <c r="A541" s="8" t="s">
        <v>873</v>
      </c>
      <c r="B541" s="12" t="s">
        <v>983</v>
      </c>
      <c r="C541" s="11">
        <f>C542</f>
        <v>57675.700000000004</v>
      </c>
      <c r="D541" s="11">
        <f>D542</f>
        <v>57675.694319999995</v>
      </c>
      <c r="E541" s="11">
        <f>E542</f>
        <v>57345.009140000002</v>
      </c>
      <c r="F541" s="11">
        <f t="shared" si="74"/>
        <v>99.426637457369381</v>
      </c>
      <c r="I541" s="24"/>
      <c r="J541" s="24"/>
    </row>
    <row r="542" spans="1:10" ht="54">
      <c r="A542" s="8" t="s">
        <v>875</v>
      </c>
      <c r="B542" s="12" t="s">
        <v>984</v>
      </c>
      <c r="C542" s="11">
        <f>C543+C547</f>
        <v>57675.700000000004</v>
      </c>
      <c r="D542" s="11">
        <f>D543+D547</f>
        <v>57675.694319999995</v>
      </c>
      <c r="E542" s="11">
        <f>E543+E547</f>
        <v>57345.009140000002</v>
      </c>
      <c r="F542" s="11">
        <f t="shared" ref="F542:F605" si="75">E542*100/C542</f>
        <v>99.426637457369381</v>
      </c>
      <c r="I542" s="24"/>
      <c r="J542" s="24"/>
    </row>
    <row r="543" spans="1:10" ht="72" customHeight="1">
      <c r="A543" s="8" t="s">
        <v>433</v>
      </c>
      <c r="B543" s="12" t="s">
        <v>985</v>
      </c>
      <c r="C543" s="11">
        <f>C544+C545+C546</f>
        <v>53846.700000000004</v>
      </c>
      <c r="D543" s="11">
        <f>D544+D545+D546</f>
        <v>53846.744319999998</v>
      </c>
      <c r="E543" s="11">
        <f>E544+E545+E546</f>
        <v>53770.988700000002</v>
      </c>
      <c r="F543" s="11">
        <f t="shared" si="75"/>
        <v>99.8593947261392</v>
      </c>
      <c r="I543" s="24"/>
      <c r="J543" s="24"/>
    </row>
    <row r="544" spans="1:10" ht="94.8" customHeight="1">
      <c r="A544" s="8" t="s">
        <v>292</v>
      </c>
      <c r="B544" s="12" t="s">
        <v>986</v>
      </c>
      <c r="C544" s="11">
        <v>48758.9</v>
      </c>
      <c r="D544" s="11">
        <v>48758.884299999998</v>
      </c>
      <c r="E544" s="11">
        <v>48717.036780000002</v>
      </c>
      <c r="F544" s="11">
        <f t="shared" si="75"/>
        <v>99.91414240272033</v>
      </c>
      <c r="I544" s="24"/>
      <c r="J544" s="24"/>
    </row>
    <row r="545" spans="1:10" ht="38.4" customHeight="1">
      <c r="A545" s="8" t="s">
        <v>302</v>
      </c>
      <c r="B545" s="12" t="s">
        <v>987</v>
      </c>
      <c r="C545" s="11">
        <v>5026.3</v>
      </c>
      <c r="D545" s="11">
        <v>5026.34771</v>
      </c>
      <c r="E545" s="11">
        <v>4992.54961</v>
      </c>
      <c r="F545" s="11">
        <f t="shared" si="75"/>
        <v>99.328524162903122</v>
      </c>
      <c r="I545" s="24"/>
      <c r="J545" s="24"/>
    </row>
    <row r="546" spans="1:10" ht="20.399999999999999" customHeight="1">
      <c r="A546" s="8" t="s">
        <v>304</v>
      </c>
      <c r="B546" s="12" t="s">
        <v>988</v>
      </c>
      <c r="C546" s="11">
        <v>61.5</v>
      </c>
      <c r="D546" s="11">
        <v>61.512309999999999</v>
      </c>
      <c r="E546" s="11">
        <v>61.40231</v>
      </c>
      <c r="F546" s="11">
        <f t="shared" si="75"/>
        <v>99.841154471544712</v>
      </c>
      <c r="I546" s="24"/>
      <c r="J546" s="24"/>
    </row>
    <row r="547" spans="1:10" ht="38.4" customHeight="1">
      <c r="A547" s="8" t="s">
        <v>370</v>
      </c>
      <c r="B547" s="12" t="s">
        <v>989</v>
      </c>
      <c r="C547" s="11">
        <f>C548+C549</f>
        <v>3829</v>
      </c>
      <c r="D547" s="11">
        <f>D548+D549</f>
        <v>3828.95</v>
      </c>
      <c r="E547" s="11">
        <f>E548+E549</f>
        <v>3574.0204399999998</v>
      </c>
      <c r="F547" s="11">
        <f t="shared" si="75"/>
        <v>93.340831548707229</v>
      </c>
      <c r="I547" s="24"/>
      <c r="J547" s="24"/>
    </row>
    <row r="548" spans="1:10" ht="88.8" customHeight="1">
      <c r="A548" s="8" t="s">
        <v>292</v>
      </c>
      <c r="B548" s="12" t="s">
        <v>990</v>
      </c>
      <c r="C548" s="11">
        <v>2361.6</v>
      </c>
      <c r="D548" s="11">
        <v>2361.6</v>
      </c>
      <c r="E548" s="11">
        <v>2301.2147399999999</v>
      </c>
      <c r="F548" s="11">
        <f t="shared" si="75"/>
        <v>97.443036077235774</v>
      </c>
      <c r="I548" s="24"/>
      <c r="J548" s="24"/>
    </row>
    <row r="549" spans="1:10" ht="40.200000000000003" customHeight="1">
      <c r="A549" s="8" t="s">
        <v>302</v>
      </c>
      <c r="B549" s="12" t="s">
        <v>991</v>
      </c>
      <c r="C549" s="11">
        <v>1467.4</v>
      </c>
      <c r="D549" s="11">
        <v>1467.35</v>
      </c>
      <c r="E549" s="11">
        <v>1272.8056999999999</v>
      </c>
      <c r="F549" s="11">
        <f t="shared" si="75"/>
        <v>86.738837399482065</v>
      </c>
      <c r="I549" s="24"/>
      <c r="J549" s="24"/>
    </row>
    <row r="550" spans="1:10" ht="55.8" customHeight="1">
      <c r="A550" s="8" t="s">
        <v>901</v>
      </c>
      <c r="B550" s="12" t="s">
        <v>992</v>
      </c>
      <c r="C550" s="11">
        <f t="shared" ref="C550:E551" si="76">C551</f>
        <v>506.90000000000003</v>
      </c>
      <c r="D550" s="11">
        <f t="shared" si="76"/>
        <v>506.90000000000003</v>
      </c>
      <c r="E550" s="11">
        <f t="shared" si="76"/>
        <v>506.90000000000003</v>
      </c>
      <c r="F550" s="11">
        <f t="shared" si="75"/>
        <v>100</v>
      </c>
      <c r="I550" s="24"/>
      <c r="J550" s="24"/>
    </row>
    <row r="551" spans="1:10" ht="54">
      <c r="A551" s="8" t="s">
        <v>903</v>
      </c>
      <c r="B551" s="12" t="s">
        <v>993</v>
      </c>
      <c r="C551" s="11">
        <f t="shared" si="76"/>
        <v>506.90000000000003</v>
      </c>
      <c r="D551" s="11">
        <f t="shared" si="76"/>
        <v>506.90000000000003</v>
      </c>
      <c r="E551" s="11">
        <f t="shared" si="76"/>
        <v>506.90000000000003</v>
      </c>
      <c r="F551" s="11">
        <f t="shared" si="75"/>
        <v>100</v>
      </c>
      <c r="I551" s="24"/>
      <c r="J551" s="24"/>
    </row>
    <row r="552" spans="1:10" ht="158.4" customHeight="1">
      <c r="A552" s="8" t="s">
        <v>905</v>
      </c>
      <c r="B552" s="12" t="s">
        <v>994</v>
      </c>
      <c r="C552" s="11">
        <f>C553+C554+C555</f>
        <v>506.90000000000003</v>
      </c>
      <c r="D552" s="11">
        <f>D553+D554+D555</f>
        <v>506.90000000000003</v>
      </c>
      <c r="E552" s="11">
        <f>E553+E554+E555</f>
        <v>506.90000000000003</v>
      </c>
      <c r="F552" s="11">
        <f t="shared" si="75"/>
        <v>100</v>
      </c>
      <c r="I552" s="24"/>
      <c r="J552" s="24"/>
    </row>
    <row r="553" spans="1:10" ht="87.6" customHeight="1">
      <c r="A553" s="8" t="s">
        <v>292</v>
      </c>
      <c r="B553" s="12" t="s">
        <v>995</v>
      </c>
      <c r="C553" s="11">
        <v>482.6</v>
      </c>
      <c r="D553" s="11">
        <v>482.6</v>
      </c>
      <c r="E553" s="11">
        <v>482.6</v>
      </c>
      <c r="F553" s="11">
        <f t="shared" si="75"/>
        <v>100</v>
      </c>
      <c r="I553" s="24"/>
      <c r="J553" s="24"/>
    </row>
    <row r="554" spans="1:10" ht="36">
      <c r="A554" s="8" t="s">
        <v>302</v>
      </c>
      <c r="B554" s="12" t="s">
        <v>996</v>
      </c>
      <c r="C554" s="11">
        <v>7</v>
      </c>
      <c r="D554" s="11">
        <v>7</v>
      </c>
      <c r="E554" s="11">
        <v>7</v>
      </c>
      <c r="F554" s="11">
        <f t="shared" si="75"/>
        <v>100</v>
      </c>
      <c r="I554" s="24"/>
      <c r="J554" s="24"/>
    </row>
    <row r="555" spans="1:10" ht="36">
      <c r="A555" s="8" t="s">
        <v>516</v>
      </c>
      <c r="B555" s="12" t="s">
        <v>997</v>
      </c>
      <c r="C555" s="11">
        <v>17.3</v>
      </c>
      <c r="D555" s="11">
        <v>17.3</v>
      </c>
      <c r="E555" s="11">
        <v>17.3</v>
      </c>
      <c r="F555" s="11">
        <f t="shared" si="75"/>
        <v>100</v>
      </c>
      <c r="I555" s="24"/>
      <c r="J555" s="24"/>
    </row>
    <row r="556" spans="1:10" ht="54">
      <c r="A556" s="8" t="s">
        <v>998</v>
      </c>
      <c r="B556" s="12" t="s">
        <v>999</v>
      </c>
      <c r="C556" s="11">
        <f t="shared" ref="C556:E559" si="77">C557</f>
        <v>1500</v>
      </c>
      <c r="D556" s="11">
        <f t="shared" si="77"/>
        <v>1500</v>
      </c>
      <c r="E556" s="11">
        <f t="shared" si="77"/>
        <v>900</v>
      </c>
      <c r="F556" s="11">
        <f t="shared" si="75"/>
        <v>60</v>
      </c>
      <c r="I556" s="24"/>
      <c r="J556" s="24"/>
    </row>
    <row r="557" spans="1:10" ht="36">
      <c r="A557" s="8" t="s">
        <v>357</v>
      </c>
      <c r="B557" s="12" t="s">
        <v>1000</v>
      </c>
      <c r="C557" s="11">
        <f t="shared" si="77"/>
        <v>1500</v>
      </c>
      <c r="D557" s="11">
        <f t="shared" si="77"/>
        <v>1500</v>
      </c>
      <c r="E557" s="11">
        <f t="shared" si="77"/>
        <v>900</v>
      </c>
      <c r="F557" s="11">
        <f t="shared" si="75"/>
        <v>60</v>
      </c>
      <c r="I557" s="24"/>
      <c r="J557" s="24"/>
    </row>
    <row r="558" spans="1:10" ht="54">
      <c r="A558" s="8" t="s">
        <v>1001</v>
      </c>
      <c r="B558" s="12" t="s">
        <v>1002</v>
      </c>
      <c r="C558" s="11">
        <f t="shared" si="77"/>
        <v>1500</v>
      </c>
      <c r="D558" s="11">
        <f t="shared" si="77"/>
        <v>1500</v>
      </c>
      <c r="E558" s="11">
        <f t="shared" si="77"/>
        <v>900</v>
      </c>
      <c r="F558" s="11">
        <f t="shared" si="75"/>
        <v>60</v>
      </c>
      <c r="I558" s="24"/>
      <c r="J558" s="24"/>
    </row>
    <row r="559" spans="1:10" ht="36">
      <c r="A559" s="8" t="s">
        <v>370</v>
      </c>
      <c r="B559" s="12" t="s">
        <v>1003</v>
      </c>
      <c r="C559" s="11">
        <f t="shared" si="77"/>
        <v>1500</v>
      </c>
      <c r="D559" s="11">
        <f t="shared" si="77"/>
        <v>1500</v>
      </c>
      <c r="E559" s="11">
        <f t="shared" si="77"/>
        <v>900</v>
      </c>
      <c r="F559" s="11">
        <f t="shared" si="75"/>
        <v>60</v>
      </c>
      <c r="I559" s="24"/>
      <c r="J559" s="24"/>
    </row>
    <row r="560" spans="1:10" ht="37.200000000000003" customHeight="1">
      <c r="A560" s="8" t="s">
        <v>620</v>
      </c>
      <c r="B560" s="12" t="s">
        <v>1004</v>
      </c>
      <c r="C560" s="11">
        <v>1500</v>
      </c>
      <c r="D560" s="11">
        <v>1500</v>
      </c>
      <c r="E560" s="11">
        <v>900</v>
      </c>
      <c r="F560" s="11">
        <f t="shared" si="75"/>
        <v>60</v>
      </c>
      <c r="I560" s="24"/>
      <c r="J560" s="24"/>
    </row>
    <row r="561" spans="1:10">
      <c r="A561" s="8" t="s">
        <v>238</v>
      </c>
      <c r="B561" s="12" t="s">
        <v>1005</v>
      </c>
      <c r="C561" s="11">
        <f t="shared" ref="C561:E565" si="78">C562</f>
        <v>397.3</v>
      </c>
      <c r="D561" s="11">
        <f t="shared" si="78"/>
        <v>397.3</v>
      </c>
      <c r="E561" s="11">
        <f t="shared" si="78"/>
        <v>397.3</v>
      </c>
      <c r="F561" s="11">
        <f t="shared" si="75"/>
        <v>100</v>
      </c>
      <c r="I561" s="24"/>
      <c r="J561" s="24"/>
    </row>
    <row r="562" spans="1:10">
      <c r="A562" s="8" t="s">
        <v>657</v>
      </c>
      <c r="B562" s="12" t="s">
        <v>1006</v>
      </c>
      <c r="C562" s="11">
        <f t="shared" si="78"/>
        <v>397.3</v>
      </c>
      <c r="D562" s="11">
        <f t="shared" si="78"/>
        <v>397.3</v>
      </c>
      <c r="E562" s="11">
        <f t="shared" si="78"/>
        <v>397.3</v>
      </c>
      <c r="F562" s="11">
        <f t="shared" si="75"/>
        <v>100</v>
      </c>
      <c r="I562" s="24"/>
      <c r="J562" s="24"/>
    </row>
    <row r="563" spans="1:10" ht="32.4" customHeight="1">
      <c r="A563" s="8" t="s">
        <v>357</v>
      </c>
      <c r="B563" s="12" t="s">
        <v>1007</v>
      </c>
      <c r="C563" s="11">
        <f t="shared" si="78"/>
        <v>397.3</v>
      </c>
      <c r="D563" s="11">
        <f t="shared" si="78"/>
        <v>397.3</v>
      </c>
      <c r="E563" s="11">
        <f t="shared" si="78"/>
        <v>397.3</v>
      </c>
      <c r="F563" s="11">
        <f t="shared" si="75"/>
        <v>100</v>
      </c>
      <c r="I563" s="24"/>
      <c r="J563" s="24"/>
    </row>
    <row r="564" spans="1:10" ht="54">
      <c r="A564" s="8" t="s">
        <v>1008</v>
      </c>
      <c r="B564" s="12" t="s">
        <v>1009</v>
      </c>
      <c r="C564" s="11">
        <f t="shared" si="78"/>
        <v>397.3</v>
      </c>
      <c r="D564" s="11">
        <f t="shared" si="78"/>
        <v>397.3</v>
      </c>
      <c r="E564" s="11">
        <f t="shared" si="78"/>
        <v>397.3</v>
      </c>
      <c r="F564" s="11">
        <f t="shared" si="75"/>
        <v>100</v>
      </c>
      <c r="I564" s="24"/>
      <c r="J564" s="24"/>
    </row>
    <row r="565" spans="1:10" ht="31.2" customHeight="1">
      <c r="A565" s="8" t="s">
        <v>370</v>
      </c>
      <c r="B565" s="12" t="s">
        <v>1010</v>
      </c>
      <c r="C565" s="11">
        <f t="shared" si="78"/>
        <v>397.3</v>
      </c>
      <c r="D565" s="11">
        <f t="shared" si="78"/>
        <v>397.3</v>
      </c>
      <c r="E565" s="11">
        <f t="shared" si="78"/>
        <v>397.3</v>
      </c>
      <c r="F565" s="11">
        <f t="shared" si="75"/>
        <v>100</v>
      </c>
      <c r="I565" s="24"/>
      <c r="J565" s="24"/>
    </row>
    <row r="566" spans="1:10" ht="36">
      <c r="A566" s="8" t="s">
        <v>302</v>
      </c>
      <c r="B566" s="12" t="s">
        <v>1011</v>
      </c>
      <c r="C566" s="11">
        <v>397.3</v>
      </c>
      <c r="D566" s="11">
        <v>397.3</v>
      </c>
      <c r="E566" s="11">
        <v>397.3</v>
      </c>
      <c r="F566" s="11">
        <f t="shared" si="75"/>
        <v>100</v>
      </c>
      <c r="I566" s="24"/>
      <c r="J566" s="24"/>
    </row>
    <row r="567" spans="1:10">
      <c r="A567" s="8" t="s">
        <v>240</v>
      </c>
      <c r="B567" s="12" t="s">
        <v>1012</v>
      </c>
      <c r="C567" s="11">
        <f>C568+C585+C590+C595+C600</f>
        <v>50407.500000000007</v>
      </c>
      <c r="D567" s="11">
        <f>D568+D585+D590+D595+D600</f>
        <v>50407.525580000001</v>
      </c>
      <c r="E567" s="11">
        <f>E568+E585+E590+E595+E600</f>
        <v>50189.714749999999</v>
      </c>
      <c r="F567" s="11">
        <f t="shared" si="75"/>
        <v>99.567950701780461</v>
      </c>
      <c r="I567" s="24"/>
      <c r="J567" s="24"/>
    </row>
    <row r="568" spans="1:10" ht="35.4" customHeight="1">
      <c r="A568" s="8" t="s">
        <v>871</v>
      </c>
      <c r="B568" s="12" t="s">
        <v>1013</v>
      </c>
      <c r="C568" s="11">
        <f>C569+C580</f>
        <v>49964.100000000006</v>
      </c>
      <c r="D568" s="11">
        <f>D569+D580</f>
        <v>49964.135580000002</v>
      </c>
      <c r="E568" s="11">
        <f>E569+E580</f>
        <v>49762.344750000004</v>
      </c>
      <c r="F568" s="11">
        <f t="shared" si="75"/>
        <v>99.596199571292189</v>
      </c>
      <c r="I568" s="24"/>
      <c r="J568" s="24"/>
    </row>
    <row r="569" spans="1:10" ht="50.4" customHeight="1">
      <c r="A569" s="8" t="s">
        <v>901</v>
      </c>
      <c r="B569" s="12" t="s">
        <v>1014</v>
      </c>
      <c r="C569" s="11">
        <f>C570</f>
        <v>43913.8</v>
      </c>
      <c r="D569" s="11">
        <f>D570</f>
        <v>43913.825580000004</v>
      </c>
      <c r="E569" s="11">
        <f>E570</f>
        <v>43715.820710000007</v>
      </c>
      <c r="F569" s="11">
        <f t="shared" si="75"/>
        <v>99.549163839157629</v>
      </c>
      <c r="I569" s="24"/>
      <c r="J569" s="24"/>
    </row>
    <row r="570" spans="1:10" ht="54">
      <c r="A570" s="8" t="s">
        <v>903</v>
      </c>
      <c r="B570" s="12" t="s">
        <v>1015</v>
      </c>
      <c r="C570" s="11">
        <f>C571+C575+C577</f>
        <v>43913.8</v>
      </c>
      <c r="D570" s="11">
        <f>D571+D575+D577</f>
        <v>43913.825580000004</v>
      </c>
      <c r="E570" s="11">
        <f>E571+E575+E577</f>
        <v>43715.820710000007</v>
      </c>
      <c r="F570" s="11">
        <f t="shared" si="75"/>
        <v>99.549163839157629</v>
      </c>
      <c r="I570" s="24"/>
      <c r="J570" s="24"/>
    </row>
    <row r="571" spans="1:10" ht="68.400000000000006" customHeight="1">
      <c r="A571" s="8" t="s">
        <v>433</v>
      </c>
      <c r="B571" s="12" t="s">
        <v>1016</v>
      </c>
      <c r="C571" s="11">
        <f>C572+C573+C574</f>
        <v>34317.9</v>
      </c>
      <c r="D571" s="11">
        <f>D572+D573+D574</f>
        <v>34317.881720000005</v>
      </c>
      <c r="E571" s="11">
        <f>E572+E573+E574</f>
        <v>34119.866850000006</v>
      </c>
      <c r="F571" s="11">
        <f t="shared" si="75"/>
        <v>99.422945022859807</v>
      </c>
      <c r="I571" s="24"/>
      <c r="J571" s="24"/>
    </row>
    <row r="572" spans="1:10" ht="91.2" customHeight="1">
      <c r="A572" s="8" t="s">
        <v>292</v>
      </c>
      <c r="B572" s="12" t="s">
        <v>1017</v>
      </c>
      <c r="C572" s="11">
        <v>29356.7</v>
      </c>
      <c r="D572" s="11">
        <v>29356.68172</v>
      </c>
      <c r="E572" s="11">
        <v>29177.672709999999</v>
      </c>
      <c r="F572" s="11">
        <f t="shared" si="75"/>
        <v>99.390165481815046</v>
      </c>
      <c r="I572" s="24"/>
      <c r="J572" s="24"/>
    </row>
    <row r="573" spans="1:10" ht="36">
      <c r="A573" s="8" t="s">
        <v>302</v>
      </c>
      <c r="B573" s="12" t="s">
        <v>1018</v>
      </c>
      <c r="C573" s="11">
        <v>4931.8999999999996</v>
      </c>
      <c r="D573" s="11">
        <v>4931.8864599999997</v>
      </c>
      <c r="E573" s="11">
        <v>4912.8806000000004</v>
      </c>
      <c r="F573" s="11">
        <f t="shared" si="75"/>
        <v>99.614359577444816</v>
      </c>
      <c r="I573" s="24"/>
      <c r="J573" s="24"/>
    </row>
    <row r="574" spans="1:10">
      <c r="A574" s="8" t="s">
        <v>304</v>
      </c>
      <c r="B574" s="12" t="s">
        <v>1019</v>
      </c>
      <c r="C574" s="11">
        <v>29.3</v>
      </c>
      <c r="D574" s="11">
        <v>29.31354</v>
      </c>
      <c r="E574" s="11">
        <v>29.31354</v>
      </c>
      <c r="F574" s="11">
        <f t="shared" si="75"/>
        <v>100.04621160409556</v>
      </c>
      <c r="I574" s="24"/>
      <c r="J574" s="24"/>
    </row>
    <row r="575" spans="1:10" ht="36">
      <c r="A575" s="8" t="s">
        <v>370</v>
      </c>
      <c r="B575" s="12" t="s">
        <v>1020</v>
      </c>
      <c r="C575" s="11">
        <f>C576</f>
        <v>1315.3</v>
      </c>
      <c r="D575" s="11">
        <f>D576</f>
        <v>1315.3438599999999</v>
      </c>
      <c r="E575" s="11">
        <f>E576</f>
        <v>1315.3538599999999</v>
      </c>
      <c r="F575" s="11">
        <f t="shared" si="75"/>
        <v>100.00409488329659</v>
      </c>
      <c r="I575" s="24"/>
      <c r="J575" s="24"/>
    </row>
    <row r="576" spans="1:10" ht="36">
      <c r="A576" s="8" t="s">
        <v>302</v>
      </c>
      <c r="B576" s="12" t="s">
        <v>1021</v>
      </c>
      <c r="C576" s="11">
        <v>1315.3</v>
      </c>
      <c r="D576" s="11">
        <v>1315.3438599999999</v>
      </c>
      <c r="E576" s="11">
        <v>1315.3538599999999</v>
      </c>
      <c r="F576" s="11">
        <f t="shared" si="75"/>
        <v>100.00409488329659</v>
      </c>
      <c r="I576" s="24"/>
      <c r="J576" s="24"/>
    </row>
    <row r="577" spans="1:10" ht="108">
      <c r="A577" s="22" t="s">
        <v>1022</v>
      </c>
      <c r="B577" s="12" t="s">
        <v>1023</v>
      </c>
      <c r="C577" s="11">
        <f>C578+C579</f>
        <v>8280.6</v>
      </c>
      <c r="D577" s="11">
        <f>D578+D579</f>
        <v>8280.6</v>
      </c>
      <c r="E577" s="11">
        <f>E578+E579</f>
        <v>8280.6</v>
      </c>
      <c r="F577" s="11">
        <f t="shared" si="75"/>
        <v>100</v>
      </c>
      <c r="I577" s="24"/>
      <c r="J577" s="24"/>
    </row>
    <row r="578" spans="1:10" ht="87.6" customHeight="1">
      <c r="A578" s="8" t="s">
        <v>292</v>
      </c>
      <c r="B578" s="12" t="s">
        <v>1024</v>
      </c>
      <c r="C578" s="11">
        <v>7483.8</v>
      </c>
      <c r="D578" s="11">
        <v>7483.8</v>
      </c>
      <c r="E578" s="11">
        <v>7483.8</v>
      </c>
      <c r="F578" s="11">
        <f t="shared" si="75"/>
        <v>100</v>
      </c>
      <c r="I578" s="24"/>
      <c r="J578" s="24"/>
    </row>
    <row r="579" spans="1:10" ht="36">
      <c r="A579" s="8" t="s">
        <v>302</v>
      </c>
      <c r="B579" s="12" t="s">
        <v>1025</v>
      </c>
      <c r="C579" s="11">
        <v>796.8</v>
      </c>
      <c r="D579" s="11">
        <v>796.8</v>
      </c>
      <c r="E579" s="11">
        <v>796.8</v>
      </c>
      <c r="F579" s="11">
        <f t="shared" si="75"/>
        <v>100</v>
      </c>
      <c r="I579" s="24"/>
      <c r="J579" s="24"/>
    </row>
    <row r="580" spans="1:10" ht="36">
      <c r="A580" s="8" t="s">
        <v>1026</v>
      </c>
      <c r="B580" s="12" t="s">
        <v>1027</v>
      </c>
      <c r="C580" s="11">
        <f t="shared" ref="C580:E581" si="79">C581</f>
        <v>6050.3</v>
      </c>
      <c r="D580" s="11">
        <f t="shared" si="79"/>
        <v>6050.31</v>
      </c>
      <c r="E580" s="11">
        <f t="shared" si="79"/>
        <v>6046.5240400000002</v>
      </c>
      <c r="F580" s="11">
        <f t="shared" si="75"/>
        <v>99.937590532700852</v>
      </c>
      <c r="I580" s="24"/>
      <c r="J580" s="24"/>
    </row>
    <row r="581" spans="1:10" ht="54">
      <c r="A581" s="8" t="s">
        <v>1028</v>
      </c>
      <c r="B581" s="12" t="s">
        <v>1029</v>
      </c>
      <c r="C581" s="11">
        <f t="shared" si="79"/>
        <v>6050.3</v>
      </c>
      <c r="D581" s="11">
        <f t="shared" si="79"/>
        <v>6050.31</v>
      </c>
      <c r="E581" s="11">
        <f t="shared" si="79"/>
        <v>6046.5240400000002</v>
      </c>
      <c r="F581" s="11">
        <f t="shared" si="75"/>
        <v>99.937590532700852</v>
      </c>
      <c r="I581" s="24"/>
      <c r="J581" s="24"/>
    </row>
    <row r="582" spans="1:10" ht="36">
      <c r="A582" s="8" t="s">
        <v>290</v>
      </c>
      <c r="B582" s="12" t="s">
        <v>1030</v>
      </c>
      <c r="C582" s="11">
        <f>C583+C584</f>
        <v>6050.3</v>
      </c>
      <c r="D582" s="11">
        <f>D583+D584</f>
        <v>6050.31</v>
      </c>
      <c r="E582" s="11">
        <f>E583+E584</f>
        <v>6046.5240400000002</v>
      </c>
      <c r="F582" s="11">
        <f t="shared" si="75"/>
        <v>99.937590532700852</v>
      </c>
      <c r="I582" s="24"/>
      <c r="J582" s="24"/>
    </row>
    <row r="583" spans="1:10" ht="91.95" customHeight="1">
      <c r="A583" s="8" t="s">
        <v>292</v>
      </c>
      <c r="B583" s="12" t="s">
        <v>1031</v>
      </c>
      <c r="C583" s="11">
        <v>5909.8</v>
      </c>
      <c r="D583" s="11">
        <v>5909.7964300000003</v>
      </c>
      <c r="E583" s="11">
        <v>5906.0104700000002</v>
      </c>
      <c r="F583" s="11">
        <f t="shared" si="75"/>
        <v>99.93587718704525</v>
      </c>
      <c r="I583" s="24"/>
      <c r="J583" s="24"/>
    </row>
    <row r="584" spans="1:10" ht="36">
      <c r="A584" s="8" t="s">
        <v>302</v>
      </c>
      <c r="B584" s="12" t="s">
        <v>1032</v>
      </c>
      <c r="C584" s="11">
        <v>140.5</v>
      </c>
      <c r="D584" s="11">
        <v>140.51356999999999</v>
      </c>
      <c r="E584" s="11">
        <v>140.51356999999999</v>
      </c>
      <c r="F584" s="11">
        <f t="shared" si="75"/>
        <v>100.00965836298931</v>
      </c>
      <c r="I584" s="24"/>
      <c r="J584" s="24"/>
    </row>
    <row r="585" spans="1:10" ht="54">
      <c r="A585" s="8" t="s">
        <v>553</v>
      </c>
      <c r="B585" s="12" t="s">
        <v>1033</v>
      </c>
      <c r="C585" s="11">
        <f t="shared" ref="C585:E588" si="80">C586</f>
        <v>100</v>
      </c>
      <c r="D585" s="11">
        <f t="shared" si="80"/>
        <v>100</v>
      </c>
      <c r="E585" s="11">
        <f t="shared" si="80"/>
        <v>100</v>
      </c>
      <c r="F585" s="11">
        <f t="shared" si="75"/>
        <v>100</v>
      </c>
      <c r="I585" s="24"/>
      <c r="J585" s="24"/>
    </row>
    <row r="586" spans="1:10" ht="36" customHeight="1">
      <c r="A586" s="8" t="s">
        <v>1034</v>
      </c>
      <c r="B586" s="12" t="s">
        <v>1035</v>
      </c>
      <c r="C586" s="11">
        <f t="shared" si="80"/>
        <v>100</v>
      </c>
      <c r="D586" s="11">
        <f t="shared" si="80"/>
        <v>100</v>
      </c>
      <c r="E586" s="11">
        <f t="shared" si="80"/>
        <v>100</v>
      </c>
      <c r="F586" s="11">
        <f t="shared" si="75"/>
        <v>100</v>
      </c>
      <c r="I586" s="24"/>
      <c r="J586" s="24"/>
    </row>
    <row r="587" spans="1:10" ht="36">
      <c r="A587" s="8" t="s">
        <v>1036</v>
      </c>
      <c r="B587" s="12" t="s">
        <v>1037</v>
      </c>
      <c r="C587" s="11">
        <f t="shared" si="80"/>
        <v>100</v>
      </c>
      <c r="D587" s="11">
        <f t="shared" si="80"/>
        <v>100</v>
      </c>
      <c r="E587" s="11">
        <f t="shared" si="80"/>
        <v>100</v>
      </c>
      <c r="F587" s="11">
        <f t="shared" si="75"/>
        <v>100</v>
      </c>
      <c r="I587" s="24"/>
      <c r="J587" s="24"/>
    </row>
    <row r="588" spans="1:10" ht="36">
      <c r="A588" s="8" t="s">
        <v>370</v>
      </c>
      <c r="B588" s="12" t="s">
        <v>1038</v>
      </c>
      <c r="C588" s="11">
        <f t="shared" si="80"/>
        <v>100</v>
      </c>
      <c r="D588" s="11">
        <f t="shared" si="80"/>
        <v>100</v>
      </c>
      <c r="E588" s="11">
        <f t="shared" si="80"/>
        <v>100</v>
      </c>
      <c r="F588" s="11">
        <f t="shared" si="75"/>
        <v>100</v>
      </c>
      <c r="I588" s="24"/>
      <c r="J588" s="24"/>
    </row>
    <row r="589" spans="1:10" ht="36">
      <c r="A589" s="8" t="s">
        <v>302</v>
      </c>
      <c r="B589" s="12" t="s">
        <v>1039</v>
      </c>
      <c r="C589" s="11">
        <v>100</v>
      </c>
      <c r="D589" s="11">
        <v>100</v>
      </c>
      <c r="E589" s="11">
        <v>100</v>
      </c>
      <c r="F589" s="11">
        <f t="shared" si="75"/>
        <v>100</v>
      </c>
      <c r="I589" s="24"/>
      <c r="J589" s="24"/>
    </row>
    <row r="590" spans="1:10" ht="52.95" customHeight="1">
      <c r="A590" s="8" t="s">
        <v>390</v>
      </c>
      <c r="B590" s="12" t="s">
        <v>1040</v>
      </c>
      <c r="C590" s="11">
        <f t="shared" ref="C590:E593" si="81">C591</f>
        <v>30.4</v>
      </c>
      <c r="D590" s="11">
        <f t="shared" si="81"/>
        <v>30.4</v>
      </c>
      <c r="E590" s="11">
        <f t="shared" si="81"/>
        <v>30.38</v>
      </c>
      <c r="F590" s="11">
        <f t="shared" si="75"/>
        <v>99.934210526315795</v>
      </c>
      <c r="I590" s="24"/>
      <c r="J590" s="24"/>
    </row>
    <row r="591" spans="1:10" ht="32.4" customHeight="1">
      <c r="A591" s="8" t="s">
        <v>357</v>
      </c>
      <c r="B591" s="12" t="s">
        <v>1041</v>
      </c>
      <c r="C591" s="11">
        <f t="shared" si="81"/>
        <v>30.4</v>
      </c>
      <c r="D591" s="11">
        <f t="shared" si="81"/>
        <v>30.4</v>
      </c>
      <c r="E591" s="11">
        <f t="shared" si="81"/>
        <v>30.38</v>
      </c>
      <c r="F591" s="11">
        <f t="shared" si="75"/>
        <v>99.934210526315795</v>
      </c>
      <c r="I591" s="24"/>
      <c r="J591" s="24"/>
    </row>
    <row r="592" spans="1:10" ht="54">
      <c r="A592" s="22" t="s">
        <v>393</v>
      </c>
      <c r="B592" s="12" t="s">
        <v>1042</v>
      </c>
      <c r="C592" s="11">
        <f t="shared" si="81"/>
        <v>30.4</v>
      </c>
      <c r="D592" s="11">
        <f t="shared" si="81"/>
        <v>30.4</v>
      </c>
      <c r="E592" s="11">
        <f t="shared" si="81"/>
        <v>30.38</v>
      </c>
      <c r="F592" s="11">
        <f t="shared" si="75"/>
        <v>99.934210526315795</v>
      </c>
      <c r="I592" s="24"/>
      <c r="J592" s="24"/>
    </row>
    <row r="593" spans="1:10" ht="36">
      <c r="A593" s="8" t="s">
        <v>370</v>
      </c>
      <c r="B593" s="12" t="s">
        <v>1043</v>
      </c>
      <c r="C593" s="11">
        <f t="shared" si="81"/>
        <v>30.4</v>
      </c>
      <c r="D593" s="11">
        <f t="shared" si="81"/>
        <v>30.4</v>
      </c>
      <c r="E593" s="11">
        <f t="shared" si="81"/>
        <v>30.38</v>
      </c>
      <c r="F593" s="11">
        <f t="shared" si="75"/>
        <v>99.934210526315795</v>
      </c>
      <c r="I593" s="24"/>
      <c r="J593" s="24"/>
    </row>
    <row r="594" spans="1:10" ht="36">
      <c r="A594" s="8" t="s">
        <v>302</v>
      </c>
      <c r="B594" s="12" t="s">
        <v>1044</v>
      </c>
      <c r="C594" s="11">
        <v>30.4</v>
      </c>
      <c r="D594" s="11">
        <v>30.4</v>
      </c>
      <c r="E594" s="11">
        <v>30.38</v>
      </c>
      <c r="F594" s="11">
        <f t="shared" si="75"/>
        <v>99.934210526315795</v>
      </c>
      <c r="I594" s="24"/>
      <c r="J594" s="24"/>
    </row>
    <row r="595" spans="1:10" ht="87.6" customHeight="1">
      <c r="A595" s="8" t="s">
        <v>413</v>
      </c>
      <c r="B595" s="12" t="s">
        <v>1045</v>
      </c>
      <c r="C595" s="11">
        <f t="shared" ref="C595:E598" si="82">C596</f>
        <v>297</v>
      </c>
      <c r="D595" s="11">
        <f t="shared" si="82"/>
        <v>296.99</v>
      </c>
      <c r="E595" s="11">
        <f t="shared" si="82"/>
        <v>296.99</v>
      </c>
      <c r="F595" s="11">
        <f t="shared" si="75"/>
        <v>99.996632996632997</v>
      </c>
      <c r="I595" s="24"/>
      <c r="J595" s="24"/>
    </row>
    <row r="596" spans="1:10" ht="36">
      <c r="A596" s="8" t="s">
        <v>357</v>
      </c>
      <c r="B596" s="12" t="s">
        <v>1046</v>
      </c>
      <c r="C596" s="11">
        <f t="shared" si="82"/>
        <v>297</v>
      </c>
      <c r="D596" s="11">
        <f t="shared" si="82"/>
        <v>296.99</v>
      </c>
      <c r="E596" s="11">
        <f t="shared" si="82"/>
        <v>296.99</v>
      </c>
      <c r="F596" s="11">
        <f t="shared" si="75"/>
        <v>99.996632996632997</v>
      </c>
      <c r="I596" s="24"/>
      <c r="J596" s="24"/>
    </row>
    <row r="597" spans="1:10" ht="36">
      <c r="A597" s="8" t="s">
        <v>416</v>
      </c>
      <c r="B597" s="12" t="s">
        <v>1047</v>
      </c>
      <c r="C597" s="11">
        <f t="shared" si="82"/>
        <v>297</v>
      </c>
      <c r="D597" s="11">
        <f t="shared" si="82"/>
        <v>296.99</v>
      </c>
      <c r="E597" s="11">
        <f t="shared" si="82"/>
        <v>296.99</v>
      </c>
      <c r="F597" s="11">
        <f t="shared" si="75"/>
        <v>99.996632996632997</v>
      </c>
      <c r="I597" s="24"/>
      <c r="J597" s="24"/>
    </row>
    <row r="598" spans="1:10" ht="36">
      <c r="A598" s="8" t="s">
        <v>370</v>
      </c>
      <c r="B598" s="12" t="s">
        <v>1048</v>
      </c>
      <c r="C598" s="11">
        <f t="shared" si="82"/>
        <v>297</v>
      </c>
      <c r="D598" s="11">
        <f t="shared" si="82"/>
        <v>296.99</v>
      </c>
      <c r="E598" s="11">
        <f t="shared" si="82"/>
        <v>296.99</v>
      </c>
      <c r="F598" s="11">
        <f t="shared" si="75"/>
        <v>99.996632996632997</v>
      </c>
      <c r="I598" s="24"/>
      <c r="J598" s="24"/>
    </row>
    <row r="599" spans="1:10" ht="36">
      <c r="A599" s="8" t="s">
        <v>302</v>
      </c>
      <c r="B599" s="12" t="s">
        <v>1049</v>
      </c>
      <c r="C599" s="11">
        <v>297</v>
      </c>
      <c r="D599" s="11">
        <v>296.99</v>
      </c>
      <c r="E599" s="11">
        <v>296.99</v>
      </c>
      <c r="F599" s="11">
        <f t="shared" si="75"/>
        <v>99.996632996632997</v>
      </c>
      <c r="I599" s="24"/>
      <c r="J599" s="24"/>
    </row>
    <row r="600" spans="1:10" ht="51.6" customHeight="1">
      <c r="A600" s="8" t="s">
        <v>420</v>
      </c>
      <c r="B600" s="12" t="s">
        <v>1050</v>
      </c>
      <c r="C600" s="11">
        <f t="shared" ref="C600:E603" si="83">C601</f>
        <v>16</v>
      </c>
      <c r="D600" s="11">
        <f t="shared" si="83"/>
        <v>16</v>
      </c>
      <c r="E600" s="11">
        <f t="shared" si="83"/>
        <v>0</v>
      </c>
      <c r="F600" s="11">
        <f t="shared" si="75"/>
        <v>0</v>
      </c>
      <c r="I600" s="24"/>
      <c r="J600" s="24"/>
    </row>
    <row r="601" spans="1:10" ht="36">
      <c r="A601" s="8" t="s">
        <v>357</v>
      </c>
      <c r="B601" s="12" t="s">
        <v>1051</v>
      </c>
      <c r="C601" s="11">
        <f t="shared" si="83"/>
        <v>16</v>
      </c>
      <c r="D601" s="11">
        <f t="shared" si="83"/>
        <v>16</v>
      </c>
      <c r="E601" s="11">
        <f t="shared" si="83"/>
        <v>0</v>
      </c>
      <c r="F601" s="11">
        <f t="shared" si="75"/>
        <v>0</v>
      </c>
      <c r="I601" s="24"/>
      <c r="J601" s="24"/>
    </row>
    <row r="602" spans="1:10" ht="54">
      <c r="A602" s="8" t="s">
        <v>423</v>
      </c>
      <c r="B602" s="12" t="s">
        <v>1052</v>
      </c>
      <c r="C602" s="11">
        <f t="shared" si="83"/>
        <v>16</v>
      </c>
      <c r="D602" s="11">
        <f t="shared" si="83"/>
        <v>16</v>
      </c>
      <c r="E602" s="11">
        <f t="shared" si="83"/>
        <v>0</v>
      </c>
      <c r="F602" s="11">
        <f t="shared" si="75"/>
        <v>0</v>
      </c>
      <c r="I602" s="24"/>
      <c r="J602" s="24"/>
    </row>
    <row r="603" spans="1:10" ht="36">
      <c r="A603" s="8" t="s">
        <v>370</v>
      </c>
      <c r="B603" s="12" t="s">
        <v>1053</v>
      </c>
      <c r="C603" s="11">
        <f t="shared" si="83"/>
        <v>16</v>
      </c>
      <c r="D603" s="11">
        <f t="shared" si="83"/>
        <v>16</v>
      </c>
      <c r="E603" s="11">
        <f t="shared" si="83"/>
        <v>0</v>
      </c>
      <c r="F603" s="11">
        <f t="shared" si="75"/>
        <v>0</v>
      </c>
      <c r="I603" s="24"/>
      <c r="J603" s="24"/>
    </row>
    <row r="604" spans="1:10" ht="36">
      <c r="A604" s="8" t="s">
        <v>302</v>
      </c>
      <c r="B604" s="12" t="s">
        <v>1054</v>
      </c>
      <c r="C604" s="11">
        <v>16</v>
      </c>
      <c r="D604" s="11">
        <v>16</v>
      </c>
      <c r="E604" s="11">
        <v>0</v>
      </c>
      <c r="F604" s="11">
        <f t="shared" si="75"/>
        <v>0</v>
      </c>
      <c r="I604" s="24"/>
      <c r="J604" s="24"/>
    </row>
    <row r="605" spans="1:10">
      <c r="A605" s="8" t="s">
        <v>667</v>
      </c>
      <c r="B605" s="12" t="s">
        <v>1055</v>
      </c>
      <c r="C605" s="11">
        <f>C606</f>
        <v>183152.4</v>
      </c>
      <c r="D605" s="11">
        <f>D606</f>
        <v>183152.4</v>
      </c>
      <c r="E605" s="11">
        <f>E606</f>
        <v>176324.41584</v>
      </c>
      <c r="F605" s="11">
        <f t="shared" si="75"/>
        <v>96.271965772766279</v>
      </c>
      <c r="I605" s="24"/>
      <c r="J605" s="24"/>
    </row>
    <row r="606" spans="1:10">
      <c r="A606" s="8" t="s">
        <v>252</v>
      </c>
      <c r="B606" s="12" t="s">
        <v>1056</v>
      </c>
      <c r="C606" s="11">
        <f>C607+C613</f>
        <v>183152.4</v>
      </c>
      <c r="D606" s="11">
        <f>D607+D613</f>
        <v>183152.4</v>
      </c>
      <c r="E606" s="11">
        <f>E607+E613</f>
        <v>176324.41584</v>
      </c>
      <c r="F606" s="11">
        <f t="shared" ref="F606:F669" si="84">E606*100/C606</f>
        <v>96.271965772766279</v>
      </c>
      <c r="I606" s="24"/>
      <c r="J606" s="24"/>
    </row>
    <row r="607" spans="1:10" ht="36" customHeight="1">
      <c r="A607" s="8" t="s">
        <v>871</v>
      </c>
      <c r="B607" s="12" t="s">
        <v>1057</v>
      </c>
      <c r="C607" s="11">
        <f t="shared" ref="C607:E609" si="85">C608</f>
        <v>5438.7999999999993</v>
      </c>
      <c r="D607" s="11">
        <f t="shared" si="85"/>
        <v>5438.7999999999993</v>
      </c>
      <c r="E607" s="11">
        <f t="shared" si="85"/>
        <v>4157.3016500000003</v>
      </c>
      <c r="F607" s="11">
        <f t="shared" si="84"/>
        <v>76.43784750312571</v>
      </c>
      <c r="I607" s="24"/>
      <c r="J607" s="24"/>
    </row>
    <row r="608" spans="1:10" ht="51.6" customHeight="1">
      <c r="A608" s="8" t="s">
        <v>901</v>
      </c>
      <c r="B608" s="12" t="s">
        <v>1058</v>
      </c>
      <c r="C608" s="11">
        <f t="shared" si="85"/>
        <v>5438.7999999999993</v>
      </c>
      <c r="D608" s="11">
        <f t="shared" si="85"/>
        <v>5438.7999999999993</v>
      </c>
      <c r="E608" s="11">
        <f t="shared" si="85"/>
        <v>4157.3016500000003</v>
      </c>
      <c r="F608" s="11">
        <f t="shared" si="84"/>
        <v>76.43784750312571</v>
      </c>
      <c r="I608" s="24"/>
      <c r="J608" s="24"/>
    </row>
    <row r="609" spans="1:10" ht="54">
      <c r="A609" s="8" t="s">
        <v>903</v>
      </c>
      <c r="B609" s="12" t="s">
        <v>1059</v>
      </c>
      <c r="C609" s="11">
        <f t="shared" si="85"/>
        <v>5438.7999999999993</v>
      </c>
      <c r="D609" s="11">
        <f t="shared" si="85"/>
        <v>5438.7999999999993</v>
      </c>
      <c r="E609" s="11">
        <f t="shared" si="85"/>
        <v>4157.3016500000003</v>
      </c>
      <c r="F609" s="11">
        <f t="shared" si="84"/>
        <v>76.43784750312571</v>
      </c>
      <c r="I609" s="24"/>
      <c r="J609" s="24"/>
    </row>
    <row r="610" spans="1:10" ht="108">
      <c r="A610" s="8" t="s">
        <v>1060</v>
      </c>
      <c r="B610" s="12" t="s">
        <v>1061</v>
      </c>
      <c r="C610" s="11">
        <f>C611+C612</f>
        <v>5438.7999999999993</v>
      </c>
      <c r="D610" s="11">
        <f>D611+D612</f>
        <v>5438.7999999999993</v>
      </c>
      <c r="E610" s="11">
        <f>E611+E612</f>
        <v>4157.3016500000003</v>
      </c>
      <c r="F610" s="11">
        <f t="shared" si="84"/>
        <v>76.43784750312571</v>
      </c>
      <c r="I610" s="24"/>
      <c r="J610" s="24"/>
    </row>
    <row r="611" spans="1:10" ht="36">
      <c r="A611" s="8" t="s">
        <v>302</v>
      </c>
      <c r="B611" s="12" t="s">
        <v>1062</v>
      </c>
      <c r="C611" s="11">
        <v>107.4</v>
      </c>
      <c r="D611" s="11">
        <v>107.4</v>
      </c>
      <c r="E611" s="11">
        <v>61.462150000000001</v>
      </c>
      <c r="F611" s="11">
        <f t="shared" si="84"/>
        <v>57.227327746741153</v>
      </c>
      <c r="I611" s="24"/>
      <c r="J611" s="24"/>
    </row>
    <row r="612" spans="1:10" ht="36">
      <c r="A612" s="8" t="s">
        <v>516</v>
      </c>
      <c r="B612" s="12" t="s">
        <v>1063</v>
      </c>
      <c r="C612" s="11">
        <v>5331.4</v>
      </c>
      <c r="D612" s="11">
        <v>5331.4</v>
      </c>
      <c r="E612" s="11">
        <v>4095.8395</v>
      </c>
      <c r="F612" s="11">
        <f t="shared" si="84"/>
        <v>76.824839629365655</v>
      </c>
      <c r="I612" s="24"/>
      <c r="J612" s="24"/>
    </row>
    <row r="613" spans="1:10" ht="54">
      <c r="A613" s="8" t="s">
        <v>670</v>
      </c>
      <c r="B613" s="12" t="s">
        <v>1064</v>
      </c>
      <c r="C613" s="11">
        <f t="shared" ref="C613:E614" si="86">C614</f>
        <v>177713.6</v>
      </c>
      <c r="D613" s="11">
        <f t="shared" si="86"/>
        <v>177713.6</v>
      </c>
      <c r="E613" s="11">
        <f t="shared" si="86"/>
        <v>172167.11418999999</v>
      </c>
      <c r="F613" s="11">
        <f t="shared" si="84"/>
        <v>96.878975041865104</v>
      </c>
      <c r="I613" s="24"/>
      <c r="J613" s="24"/>
    </row>
    <row r="614" spans="1:10" ht="36">
      <c r="A614" s="8" t="s">
        <v>1065</v>
      </c>
      <c r="B614" s="12" t="s">
        <v>1066</v>
      </c>
      <c r="C614" s="11">
        <f t="shared" si="86"/>
        <v>177713.6</v>
      </c>
      <c r="D614" s="11">
        <f t="shared" si="86"/>
        <v>177713.6</v>
      </c>
      <c r="E614" s="11">
        <f t="shared" si="86"/>
        <v>172167.11418999999</v>
      </c>
      <c r="F614" s="11">
        <f t="shared" si="84"/>
        <v>96.878975041865104</v>
      </c>
      <c r="I614" s="24"/>
      <c r="J614" s="24"/>
    </row>
    <row r="615" spans="1:10" ht="54">
      <c r="A615" s="8" t="s">
        <v>1067</v>
      </c>
      <c r="B615" s="12" t="s">
        <v>1068</v>
      </c>
      <c r="C615" s="11">
        <f>C616+C619+C622+C625</f>
        <v>177713.6</v>
      </c>
      <c r="D615" s="11">
        <f>D616+D619+D622+D625</f>
        <v>177713.6</v>
      </c>
      <c r="E615" s="11">
        <f>E616+E619+E622+E625</f>
        <v>172167.11418999999</v>
      </c>
      <c r="F615" s="11">
        <f t="shared" si="84"/>
        <v>96.878975041865104</v>
      </c>
      <c r="I615" s="24"/>
      <c r="J615" s="24"/>
    </row>
    <row r="616" spans="1:10" ht="123.6" customHeight="1">
      <c r="A616" s="8" t="s">
        <v>1069</v>
      </c>
      <c r="B616" s="12" t="s">
        <v>1070</v>
      </c>
      <c r="C616" s="11">
        <f>C617+C618</f>
        <v>79335.7</v>
      </c>
      <c r="D616" s="11">
        <f>D617+D618</f>
        <v>79335.7</v>
      </c>
      <c r="E616" s="11">
        <f>E617+E618</f>
        <v>77997.649069999999</v>
      </c>
      <c r="F616" s="11">
        <f t="shared" si="84"/>
        <v>98.313431494270546</v>
      </c>
      <c r="I616" s="24"/>
      <c r="J616" s="24"/>
    </row>
    <row r="617" spans="1:10" ht="32.4" customHeight="1">
      <c r="A617" s="8" t="s">
        <v>302</v>
      </c>
      <c r="B617" s="12" t="s">
        <v>1071</v>
      </c>
      <c r="C617" s="11">
        <v>731.7</v>
      </c>
      <c r="D617" s="11">
        <v>731.65499999999997</v>
      </c>
      <c r="E617" s="11">
        <v>731.65499999999997</v>
      </c>
      <c r="F617" s="11">
        <f t="shared" si="84"/>
        <v>99.99384993849938</v>
      </c>
      <c r="I617" s="24"/>
      <c r="J617" s="24"/>
    </row>
    <row r="618" spans="1:10" ht="33" customHeight="1">
      <c r="A618" s="8" t="s">
        <v>516</v>
      </c>
      <c r="B618" s="12" t="s">
        <v>1072</v>
      </c>
      <c r="C618" s="11">
        <v>78604</v>
      </c>
      <c r="D618" s="11">
        <v>78604.044999999998</v>
      </c>
      <c r="E618" s="11">
        <v>77265.994070000001</v>
      </c>
      <c r="F618" s="11">
        <f t="shared" si="84"/>
        <v>98.297789005648568</v>
      </c>
      <c r="I618" s="24"/>
      <c r="J618" s="24"/>
    </row>
    <row r="619" spans="1:10" ht="85.8" customHeight="1">
      <c r="A619" s="8" t="s">
        <v>1073</v>
      </c>
      <c r="B619" s="12" t="s">
        <v>1074</v>
      </c>
      <c r="C619" s="11">
        <f>C620+C621</f>
        <v>98141</v>
      </c>
      <c r="D619" s="11">
        <f>D620+D621</f>
        <v>98141</v>
      </c>
      <c r="E619" s="11">
        <f>E620+E621</f>
        <v>93932.565119999999</v>
      </c>
      <c r="F619" s="11">
        <f t="shared" si="84"/>
        <v>95.71184838141042</v>
      </c>
      <c r="I619" s="24"/>
      <c r="J619" s="24"/>
    </row>
    <row r="620" spans="1:10" ht="31.8" customHeight="1">
      <c r="A620" s="8" t="s">
        <v>302</v>
      </c>
      <c r="B620" s="12" t="s">
        <v>1075</v>
      </c>
      <c r="C620" s="11">
        <v>1000</v>
      </c>
      <c r="D620" s="11">
        <v>1000</v>
      </c>
      <c r="E620" s="11">
        <v>664.07399999999996</v>
      </c>
      <c r="F620" s="11">
        <f t="shared" si="84"/>
        <v>66.407399999999996</v>
      </c>
      <c r="I620" s="24"/>
      <c r="J620" s="24"/>
    </row>
    <row r="621" spans="1:10" ht="36">
      <c r="A621" s="8" t="s">
        <v>516</v>
      </c>
      <c r="B621" s="12" t="s">
        <v>1076</v>
      </c>
      <c r="C621" s="11">
        <v>97141</v>
      </c>
      <c r="D621" s="11">
        <v>97141</v>
      </c>
      <c r="E621" s="11">
        <v>93268.491120000006</v>
      </c>
      <c r="F621" s="11">
        <f t="shared" si="84"/>
        <v>96.013517587836233</v>
      </c>
      <c r="I621" s="24"/>
      <c r="J621" s="24"/>
    </row>
    <row r="622" spans="1:10" ht="85.8" customHeight="1">
      <c r="A622" s="8" t="s">
        <v>1077</v>
      </c>
      <c r="B622" s="12" t="s">
        <v>1078</v>
      </c>
      <c r="C622" s="11">
        <f>C623+C624</f>
        <v>109</v>
      </c>
      <c r="D622" s="11">
        <f>D623+D624</f>
        <v>109</v>
      </c>
      <c r="E622" s="11">
        <f>E623+E624</f>
        <v>109</v>
      </c>
      <c r="F622" s="11">
        <f t="shared" si="84"/>
        <v>100</v>
      </c>
      <c r="I622" s="24"/>
      <c r="J622" s="24"/>
    </row>
    <row r="623" spans="1:10" ht="36">
      <c r="A623" s="8" t="s">
        <v>302</v>
      </c>
      <c r="B623" s="12" t="s">
        <v>1079</v>
      </c>
      <c r="C623" s="11">
        <v>1.2</v>
      </c>
      <c r="D623" s="11">
        <v>1.2125999999999999</v>
      </c>
      <c r="E623" s="11">
        <v>1.2125999999999999</v>
      </c>
      <c r="F623" s="11">
        <f t="shared" si="84"/>
        <v>101.05</v>
      </c>
      <c r="I623" s="24"/>
      <c r="J623" s="24"/>
    </row>
    <row r="624" spans="1:10" ht="36">
      <c r="A624" s="8" t="s">
        <v>516</v>
      </c>
      <c r="B624" s="12" t="s">
        <v>1080</v>
      </c>
      <c r="C624" s="11">
        <v>107.8</v>
      </c>
      <c r="D624" s="11">
        <v>107.78740000000001</v>
      </c>
      <c r="E624" s="11">
        <v>107.78740000000001</v>
      </c>
      <c r="F624" s="11">
        <f t="shared" si="84"/>
        <v>99.988311688311683</v>
      </c>
      <c r="I624" s="24"/>
      <c r="J624" s="24"/>
    </row>
    <row r="625" spans="1:10" ht="104.4" customHeight="1">
      <c r="A625" s="8" t="s">
        <v>1081</v>
      </c>
      <c r="B625" s="12" t="s">
        <v>1082</v>
      </c>
      <c r="C625" s="11">
        <f>C626+C627</f>
        <v>127.9</v>
      </c>
      <c r="D625" s="11">
        <f>D626+D627</f>
        <v>127.9</v>
      </c>
      <c r="E625" s="11">
        <f>E626+E627</f>
        <v>127.9</v>
      </c>
      <c r="F625" s="11">
        <f t="shared" si="84"/>
        <v>100</v>
      </c>
      <c r="I625" s="24"/>
      <c r="J625" s="24"/>
    </row>
    <row r="626" spans="1:10" ht="34.200000000000003" customHeight="1">
      <c r="A626" s="8" t="s">
        <v>302</v>
      </c>
      <c r="B626" s="12" t="s">
        <v>1083</v>
      </c>
      <c r="C626" s="11">
        <v>0.9</v>
      </c>
      <c r="D626" s="11">
        <v>0.872</v>
      </c>
      <c r="E626" s="11">
        <v>0.872</v>
      </c>
      <c r="F626" s="11">
        <f t="shared" si="84"/>
        <v>96.888888888888886</v>
      </c>
      <c r="I626" s="24"/>
      <c r="J626" s="24"/>
    </row>
    <row r="627" spans="1:10" ht="36">
      <c r="A627" s="8" t="s">
        <v>516</v>
      </c>
      <c r="B627" s="12" t="s">
        <v>1084</v>
      </c>
      <c r="C627" s="11">
        <v>127</v>
      </c>
      <c r="D627" s="11">
        <v>127.02800000000001</v>
      </c>
      <c r="E627" s="11">
        <v>127.02800000000001</v>
      </c>
      <c r="F627" s="11">
        <f t="shared" si="84"/>
        <v>100.02204724409449</v>
      </c>
      <c r="I627" s="24"/>
      <c r="J627" s="24"/>
    </row>
    <row r="628" spans="1:10" ht="36">
      <c r="A628" s="8" t="s">
        <v>1085</v>
      </c>
      <c r="B628" s="43" t="s">
        <v>1086</v>
      </c>
      <c r="C628" s="11">
        <f>C629+C651</f>
        <v>76964.5</v>
      </c>
      <c r="D628" s="11">
        <f>D629+D651</f>
        <v>76964.451329999996</v>
      </c>
      <c r="E628" s="11">
        <f>E629+E651</f>
        <v>76743.839210000006</v>
      </c>
      <c r="F628" s="11">
        <f t="shared" si="84"/>
        <v>99.71329536344679</v>
      </c>
      <c r="I628" s="24"/>
      <c r="J628" s="24"/>
    </row>
    <row r="629" spans="1:10">
      <c r="A629" s="8" t="s">
        <v>654</v>
      </c>
      <c r="B629" s="12" t="s">
        <v>1087</v>
      </c>
      <c r="C629" s="11">
        <f>C630+C645</f>
        <v>53092.399999999994</v>
      </c>
      <c r="D629" s="11">
        <f>D630+D645</f>
        <v>53092.399999999994</v>
      </c>
      <c r="E629" s="11">
        <f>E630+E645</f>
        <v>52957.96284</v>
      </c>
      <c r="F629" s="11">
        <f t="shared" si="84"/>
        <v>99.746786432709783</v>
      </c>
      <c r="I629" s="24"/>
      <c r="J629" s="24"/>
    </row>
    <row r="630" spans="1:10">
      <c r="A630" s="8" t="s">
        <v>236</v>
      </c>
      <c r="B630" s="12" t="s">
        <v>1088</v>
      </c>
      <c r="C630" s="11">
        <f t="shared" ref="C630:E631" si="87">C631</f>
        <v>53072.399999999994</v>
      </c>
      <c r="D630" s="11">
        <f t="shared" si="87"/>
        <v>53072.399999999994</v>
      </c>
      <c r="E630" s="11">
        <f t="shared" si="87"/>
        <v>52957.96284</v>
      </c>
      <c r="F630" s="11">
        <f t="shared" si="84"/>
        <v>99.78437538155427</v>
      </c>
      <c r="I630" s="24"/>
      <c r="J630" s="24"/>
    </row>
    <row r="631" spans="1:10" ht="34.950000000000003" customHeight="1">
      <c r="A631" s="8" t="s">
        <v>1089</v>
      </c>
      <c r="B631" s="12" t="s">
        <v>1090</v>
      </c>
      <c r="C631" s="11">
        <f t="shared" si="87"/>
        <v>53072.399999999994</v>
      </c>
      <c r="D631" s="11">
        <f t="shared" si="87"/>
        <v>53072.399999999994</v>
      </c>
      <c r="E631" s="11">
        <f t="shared" si="87"/>
        <v>52957.96284</v>
      </c>
      <c r="F631" s="11">
        <f t="shared" si="84"/>
        <v>99.78437538155427</v>
      </c>
      <c r="I631" s="24"/>
      <c r="J631" s="24"/>
    </row>
    <row r="632" spans="1:10" ht="36">
      <c r="A632" s="8" t="s">
        <v>1091</v>
      </c>
      <c r="B632" s="12" t="s">
        <v>1092</v>
      </c>
      <c r="C632" s="11">
        <f>C633+C642</f>
        <v>53072.399999999994</v>
      </c>
      <c r="D632" s="11">
        <f>D633+D642</f>
        <v>53072.399999999994</v>
      </c>
      <c r="E632" s="11">
        <f>E633+E642</f>
        <v>52957.96284</v>
      </c>
      <c r="F632" s="11">
        <f t="shared" si="84"/>
        <v>99.78437538155427</v>
      </c>
      <c r="I632" s="24"/>
      <c r="J632" s="24"/>
    </row>
    <row r="633" spans="1:10" ht="72">
      <c r="A633" s="8" t="s">
        <v>1093</v>
      </c>
      <c r="B633" s="12" t="s">
        <v>1094</v>
      </c>
      <c r="C633" s="11">
        <f>C634+C636+C638+C640</f>
        <v>49136.2</v>
      </c>
      <c r="D633" s="11">
        <f>D634+D636+D638+D640</f>
        <v>49136.2</v>
      </c>
      <c r="E633" s="11">
        <f>E634+E636+E638+E640</f>
        <v>49021.762840000003</v>
      </c>
      <c r="F633" s="11">
        <f t="shared" si="84"/>
        <v>99.76710213651036</v>
      </c>
      <c r="I633" s="24"/>
      <c r="J633" s="24"/>
    </row>
    <row r="634" spans="1:10" ht="69.599999999999994" customHeight="1">
      <c r="A634" s="8" t="s">
        <v>433</v>
      </c>
      <c r="B634" s="12" t="s">
        <v>1095</v>
      </c>
      <c r="C634" s="11">
        <f>C635</f>
        <v>43494.8</v>
      </c>
      <c r="D634" s="11">
        <f>D635</f>
        <v>43494.8</v>
      </c>
      <c r="E634" s="11">
        <f>E635</f>
        <v>43494.8</v>
      </c>
      <c r="F634" s="11">
        <f t="shared" si="84"/>
        <v>100</v>
      </c>
      <c r="I634" s="24"/>
      <c r="J634" s="24"/>
    </row>
    <row r="635" spans="1:10" ht="54">
      <c r="A635" s="8" t="s">
        <v>530</v>
      </c>
      <c r="B635" s="12" t="s">
        <v>1096</v>
      </c>
      <c r="C635" s="11">
        <v>43494.8</v>
      </c>
      <c r="D635" s="11">
        <v>43494.8</v>
      </c>
      <c r="E635" s="11">
        <v>43494.8</v>
      </c>
      <c r="F635" s="11">
        <f t="shared" si="84"/>
        <v>100</v>
      </c>
      <c r="I635" s="24"/>
      <c r="J635" s="24"/>
    </row>
    <row r="636" spans="1:10" ht="36">
      <c r="A636" s="8" t="s">
        <v>370</v>
      </c>
      <c r="B636" s="12" t="s">
        <v>1097</v>
      </c>
      <c r="C636" s="11">
        <f>C637</f>
        <v>2603.1</v>
      </c>
      <c r="D636" s="11">
        <f>D637</f>
        <v>2603.1</v>
      </c>
      <c r="E636" s="11">
        <f>E637</f>
        <v>2603.0250000000001</v>
      </c>
      <c r="F636" s="11">
        <f t="shared" si="84"/>
        <v>99.997118819868618</v>
      </c>
      <c r="I636" s="24"/>
      <c r="J636" s="24"/>
    </row>
    <row r="637" spans="1:10" ht="54">
      <c r="A637" s="8" t="s">
        <v>530</v>
      </c>
      <c r="B637" s="12" t="s">
        <v>1098</v>
      </c>
      <c r="C637" s="11">
        <v>2603.1</v>
      </c>
      <c r="D637" s="11">
        <v>2603.1</v>
      </c>
      <c r="E637" s="11">
        <v>2603.0250000000001</v>
      </c>
      <c r="F637" s="11">
        <f t="shared" si="84"/>
        <v>99.997118819868618</v>
      </c>
      <c r="I637" s="24"/>
      <c r="J637" s="24"/>
    </row>
    <row r="638" spans="1:10" ht="159" customHeight="1">
      <c r="A638" s="8" t="s">
        <v>1099</v>
      </c>
      <c r="B638" s="12" t="s">
        <v>1100</v>
      </c>
      <c r="C638" s="11">
        <f>C639</f>
        <v>461.1</v>
      </c>
      <c r="D638" s="11">
        <f>D639</f>
        <v>461.1</v>
      </c>
      <c r="E638" s="11">
        <f>E639</f>
        <v>346.73784000000001</v>
      </c>
      <c r="F638" s="11">
        <f t="shared" si="84"/>
        <v>75.19797007156798</v>
      </c>
      <c r="I638" s="24"/>
      <c r="J638" s="24"/>
    </row>
    <row r="639" spans="1:10" ht="51.6" customHeight="1">
      <c r="A639" s="8" t="s">
        <v>530</v>
      </c>
      <c r="B639" s="12" t="s">
        <v>1101</v>
      </c>
      <c r="C639" s="11">
        <v>461.1</v>
      </c>
      <c r="D639" s="11">
        <v>461.1</v>
      </c>
      <c r="E639" s="11">
        <v>346.73784000000001</v>
      </c>
      <c r="F639" s="11">
        <f t="shared" si="84"/>
        <v>75.19797007156798</v>
      </c>
      <c r="I639" s="24"/>
      <c r="J639" s="24"/>
    </row>
    <row r="640" spans="1:10" ht="54">
      <c r="A640" s="8" t="s">
        <v>1102</v>
      </c>
      <c r="B640" s="12" t="s">
        <v>1103</v>
      </c>
      <c r="C640" s="11">
        <f>C641</f>
        <v>2577.1999999999998</v>
      </c>
      <c r="D640" s="11">
        <f>D641</f>
        <v>2577.1999999999998</v>
      </c>
      <c r="E640" s="11">
        <f>E641</f>
        <v>2577.1999999999998</v>
      </c>
      <c r="F640" s="11">
        <f t="shared" si="84"/>
        <v>100</v>
      </c>
      <c r="I640" s="24"/>
      <c r="J640" s="24"/>
    </row>
    <row r="641" spans="1:10" ht="54">
      <c r="A641" s="8" t="s">
        <v>530</v>
      </c>
      <c r="B641" s="12" t="s">
        <v>1104</v>
      </c>
      <c r="C641" s="11">
        <v>2577.1999999999998</v>
      </c>
      <c r="D641" s="11">
        <v>2577.1999999999998</v>
      </c>
      <c r="E641" s="11">
        <v>2577.1999999999998</v>
      </c>
      <c r="F641" s="11">
        <f t="shared" si="84"/>
        <v>100</v>
      </c>
      <c r="I641" s="24"/>
      <c r="J641" s="24"/>
    </row>
    <row r="642" spans="1:10">
      <c r="A642" s="8" t="s">
        <v>1105</v>
      </c>
      <c r="B642" s="12" t="s">
        <v>1106</v>
      </c>
      <c r="C642" s="11">
        <f t="shared" ref="C642:E643" si="88">C643</f>
        <v>3936.2</v>
      </c>
      <c r="D642" s="11">
        <f t="shared" si="88"/>
        <v>3936.2</v>
      </c>
      <c r="E642" s="11">
        <f t="shared" si="88"/>
        <v>3936.2</v>
      </c>
      <c r="F642" s="11">
        <f t="shared" si="84"/>
        <v>100</v>
      </c>
      <c r="I642" s="24"/>
      <c r="J642" s="24"/>
    </row>
    <row r="643" spans="1:10">
      <c r="A643" s="8" t="s">
        <v>1107</v>
      </c>
      <c r="B643" s="12" t="s">
        <v>1108</v>
      </c>
      <c r="C643" s="11">
        <f t="shared" si="88"/>
        <v>3936.2</v>
      </c>
      <c r="D643" s="11">
        <f t="shared" si="88"/>
        <v>3936.2</v>
      </c>
      <c r="E643" s="11">
        <f t="shared" si="88"/>
        <v>3936.2</v>
      </c>
      <c r="F643" s="11">
        <f t="shared" si="84"/>
        <v>100</v>
      </c>
      <c r="I643" s="24"/>
      <c r="J643" s="24"/>
    </row>
    <row r="644" spans="1:10" ht="50.4" customHeight="1">
      <c r="A644" s="8" t="s">
        <v>530</v>
      </c>
      <c r="B644" s="12" t="s">
        <v>1109</v>
      </c>
      <c r="C644" s="11">
        <v>3936.2</v>
      </c>
      <c r="D644" s="11">
        <v>3936.2</v>
      </c>
      <c r="E644" s="11">
        <v>3936.2</v>
      </c>
      <c r="F644" s="11">
        <f t="shared" si="84"/>
        <v>100</v>
      </c>
      <c r="I644" s="24"/>
      <c r="J644" s="24"/>
    </row>
    <row r="645" spans="1:10">
      <c r="A645" s="8" t="s">
        <v>238</v>
      </c>
      <c r="B645" s="12" t="s">
        <v>1110</v>
      </c>
      <c r="C645" s="11">
        <f t="shared" ref="C645:E649" si="89">C646</f>
        <v>20</v>
      </c>
      <c r="D645" s="11">
        <f t="shared" si="89"/>
        <v>20</v>
      </c>
      <c r="E645" s="11">
        <f t="shared" si="89"/>
        <v>0</v>
      </c>
      <c r="F645" s="11">
        <f t="shared" si="84"/>
        <v>0</v>
      </c>
      <c r="I645" s="24"/>
      <c r="J645" s="24"/>
    </row>
    <row r="646" spans="1:10">
      <c r="A646" s="8" t="s">
        <v>657</v>
      </c>
      <c r="B646" s="12" t="s">
        <v>1111</v>
      </c>
      <c r="C646" s="11">
        <f t="shared" si="89"/>
        <v>20</v>
      </c>
      <c r="D646" s="11">
        <f t="shared" si="89"/>
        <v>20</v>
      </c>
      <c r="E646" s="11">
        <f t="shared" si="89"/>
        <v>0</v>
      </c>
      <c r="F646" s="11">
        <f t="shared" si="84"/>
        <v>0</v>
      </c>
      <c r="I646" s="24"/>
      <c r="J646" s="24"/>
    </row>
    <row r="647" spans="1:10" ht="36">
      <c r="A647" s="8" t="s">
        <v>357</v>
      </c>
      <c r="B647" s="12" t="s">
        <v>1112</v>
      </c>
      <c r="C647" s="11">
        <f t="shared" si="89"/>
        <v>20</v>
      </c>
      <c r="D647" s="11">
        <f t="shared" si="89"/>
        <v>20</v>
      </c>
      <c r="E647" s="11">
        <f t="shared" si="89"/>
        <v>0</v>
      </c>
      <c r="F647" s="11">
        <f t="shared" si="84"/>
        <v>0</v>
      </c>
      <c r="I647" s="24"/>
      <c r="J647" s="24"/>
    </row>
    <row r="648" spans="1:10" ht="50.4" customHeight="1">
      <c r="A648" s="8" t="s">
        <v>1008</v>
      </c>
      <c r="B648" s="12" t="s">
        <v>1113</v>
      </c>
      <c r="C648" s="11">
        <f t="shared" si="89"/>
        <v>20</v>
      </c>
      <c r="D648" s="11">
        <f t="shared" si="89"/>
        <v>20</v>
      </c>
      <c r="E648" s="11">
        <f t="shared" si="89"/>
        <v>0</v>
      </c>
      <c r="F648" s="11">
        <f t="shared" si="84"/>
        <v>0</v>
      </c>
      <c r="I648" s="24"/>
      <c r="J648" s="24"/>
    </row>
    <row r="649" spans="1:10" ht="36">
      <c r="A649" s="8" t="s">
        <v>370</v>
      </c>
      <c r="B649" s="12" t="s">
        <v>1114</v>
      </c>
      <c r="C649" s="11">
        <f t="shared" si="89"/>
        <v>20</v>
      </c>
      <c r="D649" s="11">
        <f t="shared" si="89"/>
        <v>20</v>
      </c>
      <c r="E649" s="11">
        <f t="shared" si="89"/>
        <v>0</v>
      </c>
      <c r="F649" s="11">
        <f t="shared" si="84"/>
        <v>0</v>
      </c>
      <c r="I649" s="24"/>
      <c r="J649" s="24"/>
    </row>
    <row r="650" spans="1:10" ht="31.8" customHeight="1">
      <c r="A650" s="8" t="s">
        <v>302</v>
      </c>
      <c r="B650" s="12" t="s">
        <v>1115</v>
      </c>
      <c r="C650" s="11">
        <v>20</v>
      </c>
      <c r="D650" s="11">
        <v>20</v>
      </c>
      <c r="E650" s="11">
        <v>0</v>
      </c>
      <c r="F650" s="11">
        <f t="shared" si="84"/>
        <v>0</v>
      </c>
      <c r="I650" s="24"/>
      <c r="J650" s="24"/>
    </row>
    <row r="651" spans="1:10">
      <c r="A651" s="8" t="s">
        <v>1116</v>
      </c>
      <c r="B651" s="12" t="s">
        <v>1117</v>
      </c>
      <c r="C651" s="11">
        <f>C652+C672</f>
        <v>23872.1</v>
      </c>
      <c r="D651" s="11">
        <f>D652+D672</f>
        <v>23872.051330000002</v>
      </c>
      <c r="E651" s="11">
        <f>E652+E672</f>
        <v>23785.876369999998</v>
      </c>
      <c r="F651" s="11">
        <f t="shared" si="84"/>
        <v>99.638810033470023</v>
      </c>
      <c r="I651" s="24"/>
      <c r="J651" s="24"/>
    </row>
    <row r="652" spans="1:10">
      <c r="A652" s="8" t="s">
        <v>245</v>
      </c>
      <c r="B652" s="12" t="s">
        <v>1118</v>
      </c>
      <c r="C652" s="11">
        <f>C653+C667</f>
        <v>8493.2999999999993</v>
      </c>
      <c r="D652" s="11">
        <f>D653+D667</f>
        <v>8493.2999999999993</v>
      </c>
      <c r="E652" s="11">
        <f>E653+E667</f>
        <v>8440.1116599999987</v>
      </c>
      <c r="F652" s="11">
        <f t="shared" si="84"/>
        <v>99.373761200004694</v>
      </c>
      <c r="I652" s="24"/>
      <c r="J652" s="24"/>
    </row>
    <row r="653" spans="1:10" ht="33" customHeight="1">
      <c r="A653" s="8" t="s">
        <v>1089</v>
      </c>
      <c r="B653" s="12" t="s">
        <v>1119</v>
      </c>
      <c r="C653" s="11">
        <f>C654+C663</f>
        <v>8443.2999999999993</v>
      </c>
      <c r="D653" s="11">
        <f>D654+D663</f>
        <v>8443.2999999999993</v>
      </c>
      <c r="E653" s="11">
        <f>E654+E663</f>
        <v>8390.1116599999987</v>
      </c>
      <c r="F653" s="11">
        <f t="shared" si="84"/>
        <v>99.370052704511266</v>
      </c>
      <c r="I653" s="24"/>
      <c r="J653" s="24"/>
    </row>
    <row r="654" spans="1:10" ht="36">
      <c r="A654" s="8" t="s">
        <v>1091</v>
      </c>
      <c r="B654" s="12" t="s">
        <v>1120</v>
      </c>
      <c r="C654" s="11">
        <f>C655</f>
        <v>6834.3</v>
      </c>
      <c r="D654" s="11">
        <f>D655</f>
        <v>6834.3</v>
      </c>
      <c r="E654" s="11">
        <f>E655</f>
        <v>6813.2258599999996</v>
      </c>
      <c r="F654" s="11">
        <f t="shared" si="84"/>
        <v>99.69164157265557</v>
      </c>
      <c r="I654" s="24"/>
      <c r="J654" s="24"/>
    </row>
    <row r="655" spans="1:10" ht="72">
      <c r="A655" s="8" t="s">
        <v>1121</v>
      </c>
      <c r="B655" s="12" t="s">
        <v>1122</v>
      </c>
      <c r="C655" s="11">
        <f>C656+C658+C661</f>
        <v>6834.3</v>
      </c>
      <c r="D655" s="11">
        <f>D656+D658+D661</f>
        <v>6834.3</v>
      </c>
      <c r="E655" s="11">
        <f>E656+E658+E661</f>
        <v>6813.2258599999996</v>
      </c>
      <c r="F655" s="11">
        <f t="shared" si="84"/>
        <v>99.69164157265557</v>
      </c>
      <c r="I655" s="24"/>
      <c r="J655" s="24"/>
    </row>
    <row r="656" spans="1:10" ht="69.599999999999994" customHeight="1">
      <c r="A656" s="8" t="s">
        <v>433</v>
      </c>
      <c r="B656" s="12" t="s">
        <v>1123</v>
      </c>
      <c r="C656" s="11">
        <f>C657</f>
        <v>6529.7</v>
      </c>
      <c r="D656" s="11">
        <f>D657</f>
        <v>6529.7</v>
      </c>
      <c r="E656" s="11">
        <f>E657</f>
        <v>6529.7</v>
      </c>
      <c r="F656" s="11">
        <f t="shared" si="84"/>
        <v>100</v>
      </c>
      <c r="I656" s="24"/>
      <c r="J656" s="24"/>
    </row>
    <row r="657" spans="1:10" ht="54">
      <c r="A657" s="8" t="s">
        <v>530</v>
      </c>
      <c r="B657" s="12" t="s">
        <v>1124</v>
      </c>
      <c r="C657" s="11">
        <v>6529.7</v>
      </c>
      <c r="D657" s="11">
        <v>6529.7</v>
      </c>
      <c r="E657" s="11">
        <v>6529.7</v>
      </c>
      <c r="F657" s="11">
        <f t="shared" si="84"/>
        <v>100</v>
      </c>
      <c r="I657" s="24"/>
      <c r="J657" s="24"/>
    </row>
    <row r="658" spans="1:10" ht="33.6" customHeight="1">
      <c r="A658" s="8" t="s">
        <v>370</v>
      </c>
      <c r="B658" s="12" t="s">
        <v>1125</v>
      </c>
      <c r="C658" s="11">
        <f>C659+C660</f>
        <v>272.10000000000002</v>
      </c>
      <c r="D658" s="11">
        <f>D659+D660</f>
        <v>272.10000000000002</v>
      </c>
      <c r="E658" s="11">
        <f>E659+E660</f>
        <v>251.02586000000002</v>
      </c>
      <c r="F658" s="11">
        <f t="shared" si="84"/>
        <v>92.255001837559718</v>
      </c>
      <c r="I658" s="24"/>
      <c r="J658" s="24"/>
    </row>
    <row r="659" spans="1:10" ht="36">
      <c r="A659" s="8" t="s">
        <v>302</v>
      </c>
      <c r="B659" s="12" t="s">
        <v>1126</v>
      </c>
      <c r="C659" s="11">
        <v>21</v>
      </c>
      <c r="D659" s="11">
        <v>21</v>
      </c>
      <c r="E659" s="11">
        <v>20.99</v>
      </c>
      <c r="F659" s="11">
        <f t="shared" si="84"/>
        <v>99.952380952380949</v>
      </c>
      <c r="I659" s="24"/>
      <c r="J659" s="24"/>
    </row>
    <row r="660" spans="1:10" ht="50.4" customHeight="1">
      <c r="A660" s="8" t="s">
        <v>530</v>
      </c>
      <c r="B660" s="12" t="s">
        <v>1127</v>
      </c>
      <c r="C660" s="11">
        <v>251.1</v>
      </c>
      <c r="D660" s="11">
        <v>251.1</v>
      </c>
      <c r="E660" s="11">
        <v>230.03586000000001</v>
      </c>
      <c r="F660" s="11">
        <f t="shared" si="84"/>
        <v>91.611254480286746</v>
      </c>
      <c r="I660" s="24"/>
      <c r="J660" s="24"/>
    </row>
    <row r="661" spans="1:10" ht="85.8" customHeight="1">
      <c r="A661" s="8" t="s">
        <v>1128</v>
      </c>
      <c r="B661" s="12" t="s">
        <v>1129</v>
      </c>
      <c r="C661" s="11">
        <f>C662</f>
        <v>32.5</v>
      </c>
      <c r="D661" s="11">
        <f>D662</f>
        <v>32.5</v>
      </c>
      <c r="E661" s="11">
        <f>E662</f>
        <v>32.5</v>
      </c>
      <c r="F661" s="11">
        <f t="shared" si="84"/>
        <v>100</v>
      </c>
      <c r="I661" s="24"/>
      <c r="J661" s="24"/>
    </row>
    <row r="662" spans="1:10" ht="54">
      <c r="A662" s="8" t="s">
        <v>530</v>
      </c>
      <c r="B662" s="12" t="s">
        <v>1130</v>
      </c>
      <c r="C662" s="11">
        <v>32.5</v>
      </c>
      <c r="D662" s="11">
        <v>32.5</v>
      </c>
      <c r="E662" s="11">
        <v>32.5</v>
      </c>
      <c r="F662" s="11">
        <f t="shared" si="84"/>
        <v>100</v>
      </c>
      <c r="I662" s="24"/>
      <c r="J662" s="24"/>
    </row>
    <row r="663" spans="1:10" ht="54">
      <c r="A663" s="8" t="s">
        <v>1131</v>
      </c>
      <c r="B663" s="12" t="s">
        <v>1132</v>
      </c>
      <c r="C663" s="11">
        <f t="shared" ref="C663:E665" si="90">C664</f>
        <v>1609</v>
      </c>
      <c r="D663" s="11">
        <f t="shared" si="90"/>
        <v>1609</v>
      </c>
      <c r="E663" s="11">
        <f t="shared" si="90"/>
        <v>1576.8858</v>
      </c>
      <c r="F663" s="11">
        <f t="shared" si="84"/>
        <v>98.004089496581742</v>
      </c>
      <c r="I663" s="24"/>
      <c r="J663" s="24"/>
    </row>
    <row r="664" spans="1:10" ht="36">
      <c r="A664" s="8" t="s">
        <v>1133</v>
      </c>
      <c r="B664" s="12" t="s">
        <v>1134</v>
      </c>
      <c r="C664" s="11">
        <f t="shared" si="90"/>
        <v>1609</v>
      </c>
      <c r="D664" s="11">
        <f t="shared" si="90"/>
        <v>1609</v>
      </c>
      <c r="E664" s="11">
        <f t="shared" si="90"/>
        <v>1576.8858</v>
      </c>
      <c r="F664" s="11">
        <f t="shared" si="84"/>
        <v>98.004089496581742</v>
      </c>
      <c r="I664" s="24"/>
      <c r="J664" s="24"/>
    </row>
    <row r="665" spans="1:10" ht="36">
      <c r="A665" s="8" t="s">
        <v>370</v>
      </c>
      <c r="B665" s="12" t="s">
        <v>1135</v>
      </c>
      <c r="C665" s="11">
        <f t="shared" si="90"/>
        <v>1609</v>
      </c>
      <c r="D665" s="11">
        <f t="shared" si="90"/>
        <v>1609</v>
      </c>
      <c r="E665" s="11">
        <f t="shared" si="90"/>
        <v>1576.8858</v>
      </c>
      <c r="F665" s="11">
        <f t="shared" si="84"/>
        <v>98.004089496581742</v>
      </c>
      <c r="I665" s="24"/>
      <c r="J665" s="24"/>
    </row>
    <row r="666" spans="1:10" ht="36">
      <c r="A666" s="8" t="s">
        <v>302</v>
      </c>
      <c r="B666" s="12" t="s">
        <v>1136</v>
      </c>
      <c r="C666" s="11">
        <v>1609</v>
      </c>
      <c r="D666" s="11">
        <v>1609</v>
      </c>
      <c r="E666" s="11">
        <v>1576.8858</v>
      </c>
      <c r="F666" s="11">
        <f t="shared" si="84"/>
        <v>98.004089496581742</v>
      </c>
      <c r="I666" s="24"/>
      <c r="J666" s="24"/>
    </row>
    <row r="667" spans="1:10" ht="68.400000000000006" customHeight="1">
      <c r="A667" s="8" t="s">
        <v>1137</v>
      </c>
      <c r="B667" s="12" t="s">
        <v>1138</v>
      </c>
      <c r="C667" s="11">
        <f t="shared" ref="C667:E670" si="91">C668</f>
        <v>50</v>
      </c>
      <c r="D667" s="11">
        <f t="shared" si="91"/>
        <v>50</v>
      </c>
      <c r="E667" s="11">
        <f t="shared" si="91"/>
        <v>50</v>
      </c>
      <c r="F667" s="11">
        <f t="shared" si="84"/>
        <v>100</v>
      </c>
      <c r="I667" s="24"/>
      <c r="J667" s="24"/>
    </row>
    <row r="668" spans="1:10" ht="36">
      <c r="A668" s="8" t="s">
        <v>1026</v>
      </c>
      <c r="B668" s="12" t="s">
        <v>1139</v>
      </c>
      <c r="C668" s="11">
        <f t="shared" si="91"/>
        <v>50</v>
      </c>
      <c r="D668" s="11">
        <f t="shared" si="91"/>
        <v>50</v>
      </c>
      <c r="E668" s="11">
        <f t="shared" si="91"/>
        <v>50</v>
      </c>
      <c r="F668" s="11">
        <f t="shared" si="84"/>
        <v>100</v>
      </c>
      <c r="I668" s="24"/>
      <c r="J668" s="24"/>
    </row>
    <row r="669" spans="1:10" ht="53.4" customHeight="1">
      <c r="A669" s="8" t="s">
        <v>1140</v>
      </c>
      <c r="B669" s="12" t="s">
        <v>1141</v>
      </c>
      <c r="C669" s="11">
        <f t="shared" si="91"/>
        <v>50</v>
      </c>
      <c r="D669" s="11">
        <f t="shared" si="91"/>
        <v>50</v>
      </c>
      <c r="E669" s="11">
        <f t="shared" si="91"/>
        <v>50</v>
      </c>
      <c r="F669" s="11">
        <f t="shared" si="84"/>
        <v>100</v>
      </c>
      <c r="I669" s="24"/>
      <c r="J669" s="24"/>
    </row>
    <row r="670" spans="1:10" ht="33" customHeight="1">
      <c r="A670" s="8" t="s">
        <v>370</v>
      </c>
      <c r="B670" s="12" t="s">
        <v>1142</v>
      </c>
      <c r="C670" s="11">
        <f t="shared" si="91"/>
        <v>50</v>
      </c>
      <c r="D670" s="11">
        <f t="shared" si="91"/>
        <v>50</v>
      </c>
      <c r="E670" s="11">
        <f t="shared" si="91"/>
        <v>50</v>
      </c>
      <c r="F670" s="11">
        <f t="shared" ref="F670:F733" si="92">E670*100/C670</f>
        <v>100</v>
      </c>
      <c r="I670" s="24"/>
      <c r="J670" s="24"/>
    </row>
    <row r="671" spans="1:10" ht="36">
      <c r="A671" s="8" t="s">
        <v>302</v>
      </c>
      <c r="B671" s="12" t="s">
        <v>1143</v>
      </c>
      <c r="C671" s="11">
        <v>50</v>
      </c>
      <c r="D671" s="11">
        <v>50</v>
      </c>
      <c r="E671" s="11">
        <v>50</v>
      </c>
      <c r="F671" s="11">
        <f t="shared" si="92"/>
        <v>100</v>
      </c>
      <c r="I671" s="24"/>
      <c r="J671" s="24"/>
    </row>
    <row r="672" spans="1:10" ht="32.4" customHeight="1">
      <c r="A672" s="8" t="s">
        <v>247</v>
      </c>
      <c r="B672" s="12" t="s">
        <v>1144</v>
      </c>
      <c r="C672" s="11">
        <f>C673+C686+C691+C696</f>
        <v>15378.8</v>
      </c>
      <c r="D672" s="11">
        <f>D673+D686+D691+D696</f>
        <v>15378.751330000001</v>
      </c>
      <c r="E672" s="11">
        <f>E673+E686+E691+E696</f>
        <v>15345.764709999998</v>
      </c>
      <c r="F672" s="11">
        <f t="shared" si="92"/>
        <v>99.785189416599451</v>
      </c>
      <c r="I672" s="24"/>
      <c r="J672" s="24"/>
    </row>
    <row r="673" spans="1:10" ht="33" customHeight="1">
      <c r="A673" s="8" t="s">
        <v>1089</v>
      </c>
      <c r="B673" s="12" t="s">
        <v>1145</v>
      </c>
      <c r="C673" s="11">
        <f>C674+C680</f>
        <v>15363</v>
      </c>
      <c r="D673" s="11">
        <f>D674+D680</f>
        <v>15362.991330000001</v>
      </c>
      <c r="E673" s="11">
        <f>E674+E680</f>
        <v>15330.004709999997</v>
      </c>
      <c r="F673" s="11">
        <f t="shared" si="92"/>
        <v>99.785228861550451</v>
      </c>
      <c r="I673" s="24"/>
      <c r="J673" s="24"/>
    </row>
    <row r="674" spans="1:10" ht="36">
      <c r="A674" s="8" t="s">
        <v>1091</v>
      </c>
      <c r="B674" s="12" t="s">
        <v>1146</v>
      </c>
      <c r="C674" s="11">
        <f t="shared" ref="C674:E675" si="93">C675</f>
        <v>13364.2</v>
      </c>
      <c r="D674" s="11">
        <f t="shared" si="93"/>
        <v>13364.18412</v>
      </c>
      <c r="E674" s="11">
        <f t="shared" si="93"/>
        <v>13339.572569999998</v>
      </c>
      <c r="F674" s="11">
        <f t="shared" si="92"/>
        <v>99.81572088116009</v>
      </c>
      <c r="I674" s="24"/>
      <c r="J674" s="24"/>
    </row>
    <row r="675" spans="1:10" ht="69" customHeight="1">
      <c r="A675" s="8" t="s">
        <v>1121</v>
      </c>
      <c r="B675" s="12" t="s">
        <v>1147</v>
      </c>
      <c r="C675" s="11">
        <f t="shared" si="93"/>
        <v>13364.2</v>
      </c>
      <c r="D675" s="11">
        <f t="shared" si="93"/>
        <v>13364.18412</v>
      </c>
      <c r="E675" s="11">
        <f t="shared" si="93"/>
        <v>13339.572569999998</v>
      </c>
      <c r="F675" s="11">
        <f t="shared" si="92"/>
        <v>99.81572088116009</v>
      </c>
      <c r="I675" s="24"/>
      <c r="J675" s="24"/>
    </row>
    <row r="676" spans="1:10" ht="67.2" customHeight="1">
      <c r="A676" s="8" t="s">
        <v>433</v>
      </c>
      <c r="B676" s="12" t="s">
        <v>1148</v>
      </c>
      <c r="C676" s="11">
        <f>C677+C678+C679</f>
        <v>13364.2</v>
      </c>
      <c r="D676" s="11">
        <f>D677+D678+D679</f>
        <v>13364.18412</v>
      </c>
      <c r="E676" s="11">
        <f>E677+E678+E679</f>
        <v>13339.572569999998</v>
      </c>
      <c r="F676" s="11">
        <f t="shared" si="92"/>
        <v>99.81572088116009</v>
      </c>
      <c r="I676" s="24"/>
      <c r="J676" s="24"/>
    </row>
    <row r="677" spans="1:10" ht="85.2" customHeight="1">
      <c r="A677" s="8" t="s">
        <v>292</v>
      </c>
      <c r="B677" s="12" t="s">
        <v>1149</v>
      </c>
      <c r="C677" s="11">
        <v>12436.7</v>
      </c>
      <c r="D677" s="11">
        <v>12436.716</v>
      </c>
      <c r="E677" s="11">
        <v>12426.073979999999</v>
      </c>
      <c r="F677" s="11">
        <f t="shared" si="92"/>
        <v>99.91455916762483</v>
      </c>
      <c r="I677" s="24"/>
      <c r="J677" s="24"/>
    </row>
    <row r="678" spans="1:10" ht="36">
      <c r="A678" s="8" t="s">
        <v>302</v>
      </c>
      <c r="B678" s="12" t="s">
        <v>1150</v>
      </c>
      <c r="C678" s="11">
        <v>918.8</v>
      </c>
      <c r="D678" s="11">
        <v>918.81812000000002</v>
      </c>
      <c r="E678" s="11">
        <v>904.92268999999999</v>
      </c>
      <c r="F678" s="11">
        <f t="shared" si="92"/>
        <v>98.48962668698303</v>
      </c>
      <c r="I678" s="24"/>
      <c r="J678" s="24"/>
    </row>
    <row r="679" spans="1:10">
      <c r="A679" s="8" t="s">
        <v>304</v>
      </c>
      <c r="B679" s="12" t="s">
        <v>1151</v>
      </c>
      <c r="C679" s="11">
        <v>8.6999999999999993</v>
      </c>
      <c r="D679" s="11">
        <v>8.65</v>
      </c>
      <c r="E679" s="11">
        <v>8.5759000000000007</v>
      </c>
      <c r="F679" s="11">
        <f t="shared" si="92"/>
        <v>98.573563218390817</v>
      </c>
      <c r="I679" s="24"/>
      <c r="J679" s="24"/>
    </row>
    <row r="680" spans="1:10" ht="36">
      <c r="A680" s="8" t="s">
        <v>1026</v>
      </c>
      <c r="B680" s="12" t="s">
        <v>1152</v>
      </c>
      <c r="C680" s="11">
        <f t="shared" ref="C680:E681" si="94">C681</f>
        <v>1998.8</v>
      </c>
      <c r="D680" s="11">
        <f t="shared" si="94"/>
        <v>1998.8072100000002</v>
      </c>
      <c r="E680" s="11">
        <f t="shared" si="94"/>
        <v>1990.4321399999999</v>
      </c>
      <c r="F680" s="11">
        <f t="shared" si="92"/>
        <v>99.581355813488088</v>
      </c>
      <c r="I680" s="24"/>
      <c r="J680" s="24"/>
    </row>
    <row r="681" spans="1:10" ht="51.6" customHeight="1">
      <c r="A681" s="8" t="s">
        <v>1153</v>
      </c>
      <c r="B681" s="12" t="s">
        <v>1154</v>
      </c>
      <c r="C681" s="11">
        <f t="shared" si="94"/>
        <v>1998.8</v>
      </c>
      <c r="D681" s="11">
        <f t="shared" si="94"/>
        <v>1998.8072100000002</v>
      </c>
      <c r="E681" s="11">
        <f t="shared" si="94"/>
        <v>1990.4321399999999</v>
      </c>
      <c r="F681" s="11">
        <f t="shared" si="92"/>
        <v>99.581355813488088</v>
      </c>
      <c r="I681" s="24"/>
      <c r="J681" s="24"/>
    </row>
    <row r="682" spans="1:10" ht="36">
      <c r="A682" s="8" t="s">
        <v>290</v>
      </c>
      <c r="B682" s="12" t="s">
        <v>1155</v>
      </c>
      <c r="C682" s="11">
        <f>C683+C684+C685</f>
        <v>1998.8</v>
      </c>
      <c r="D682" s="11">
        <f>D683+D684+D685</f>
        <v>1998.8072100000002</v>
      </c>
      <c r="E682" s="11">
        <f>E683+E684+E685</f>
        <v>1990.4321399999999</v>
      </c>
      <c r="F682" s="11">
        <f t="shared" si="92"/>
        <v>99.581355813488088</v>
      </c>
      <c r="I682" s="24"/>
      <c r="J682" s="24"/>
    </row>
    <row r="683" spans="1:10" ht="86.4" customHeight="1">
      <c r="A683" s="8" t="s">
        <v>292</v>
      </c>
      <c r="B683" s="12" t="s">
        <v>1156</v>
      </c>
      <c r="C683" s="11">
        <v>1974.1</v>
      </c>
      <c r="D683" s="11">
        <v>1974.126</v>
      </c>
      <c r="E683" s="11">
        <v>1967.5818999999999</v>
      </c>
      <c r="F683" s="11">
        <f t="shared" si="92"/>
        <v>99.669819158097368</v>
      </c>
      <c r="I683" s="24"/>
      <c r="J683" s="24"/>
    </row>
    <row r="684" spans="1:10" ht="32.4" customHeight="1">
      <c r="A684" s="8" t="s">
        <v>302</v>
      </c>
      <c r="B684" s="12" t="s">
        <v>1157</v>
      </c>
      <c r="C684" s="11">
        <v>24.5</v>
      </c>
      <c r="D684" s="11">
        <v>24.474209999999999</v>
      </c>
      <c r="E684" s="11">
        <v>22.643540000000002</v>
      </c>
      <c r="F684" s="11">
        <f t="shared" si="92"/>
        <v>92.422612244897977</v>
      </c>
      <c r="I684" s="24"/>
      <c r="J684" s="24"/>
    </row>
    <row r="685" spans="1:10">
      <c r="A685" s="8" t="s">
        <v>304</v>
      </c>
      <c r="B685" s="12" t="s">
        <v>1158</v>
      </c>
      <c r="C685" s="11">
        <v>0.2</v>
      </c>
      <c r="D685" s="11">
        <v>0.20699999999999999</v>
      </c>
      <c r="E685" s="11">
        <v>0.20669999999999999</v>
      </c>
      <c r="F685" s="11">
        <f t="shared" si="92"/>
        <v>103.34999999999998</v>
      </c>
      <c r="I685" s="24"/>
      <c r="J685" s="24"/>
    </row>
    <row r="686" spans="1:10" ht="50.4" customHeight="1">
      <c r="A686" s="8" t="s">
        <v>390</v>
      </c>
      <c r="B686" s="12" t="s">
        <v>1159</v>
      </c>
      <c r="C686" s="11">
        <f t="shared" ref="C686:E689" si="95">C687</f>
        <v>13.9</v>
      </c>
      <c r="D686" s="11">
        <f t="shared" si="95"/>
        <v>13.86</v>
      </c>
      <c r="E686" s="11">
        <f t="shared" si="95"/>
        <v>13.86</v>
      </c>
      <c r="F686" s="11">
        <f t="shared" si="92"/>
        <v>99.712230215827333</v>
      </c>
      <c r="I686" s="24"/>
      <c r="J686" s="24"/>
    </row>
    <row r="687" spans="1:10" ht="34.200000000000003" customHeight="1">
      <c r="A687" s="8" t="s">
        <v>357</v>
      </c>
      <c r="B687" s="12" t="s">
        <v>1160</v>
      </c>
      <c r="C687" s="11">
        <f t="shared" si="95"/>
        <v>13.9</v>
      </c>
      <c r="D687" s="11">
        <f t="shared" si="95"/>
        <v>13.86</v>
      </c>
      <c r="E687" s="11">
        <f t="shared" si="95"/>
        <v>13.86</v>
      </c>
      <c r="F687" s="11">
        <f t="shared" si="92"/>
        <v>99.712230215827333</v>
      </c>
      <c r="I687" s="24"/>
      <c r="J687" s="24"/>
    </row>
    <row r="688" spans="1:10" ht="50.4" customHeight="1">
      <c r="A688" s="22" t="s">
        <v>393</v>
      </c>
      <c r="B688" s="12" t="s">
        <v>1161</v>
      </c>
      <c r="C688" s="11">
        <f t="shared" si="95"/>
        <v>13.9</v>
      </c>
      <c r="D688" s="11">
        <f t="shared" si="95"/>
        <v>13.86</v>
      </c>
      <c r="E688" s="11">
        <f t="shared" si="95"/>
        <v>13.86</v>
      </c>
      <c r="F688" s="11">
        <f t="shared" si="92"/>
        <v>99.712230215827333</v>
      </c>
      <c r="I688" s="24"/>
      <c r="J688" s="24"/>
    </row>
    <row r="689" spans="1:10" ht="31.2" customHeight="1">
      <c r="A689" s="8" t="s">
        <v>370</v>
      </c>
      <c r="B689" s="12" t="s">
        <v>1162</v>
      </c>
      <c r="C689" s="11">
        <f t="shared" si="95"/>
        <v>13.9</v>
      </c>
      <c r="D689" s="11">
        <f t="shared" si="95"/>
        <v>13.86</v>
      </c>
      <c r="E689" s="11">
        <f t="shared" si="95"/>
        <v>13.86</v>
      </c>
      <c r="F689" s="11">
        <f t="shared" si="92"/>
        <v>99.712230215827333</v>
      </c>
      <c r="I689" s="24"/>
      <c r="J689" s="24"/>
    </row>
    <row r="690" spans="1:10" ht="38.4" customHeight="1">
      <c r="A690" s="8" t="s">
        <v>302</v>
      </c>
      <c r="B690" s="12" t="s">
        <v>1163</v>
      </c>
      <c r="C690" s="11">
        <v>13.9</v>
      </c>
      <c r="D690" s="11">
        <v>13.86</v>
      </c>
      <c r="E690" s="11">
        <v>13.86</v>
      </c>
      <c r="F690" s="11">
        <f t="shared" si="92"/>
        <v>99.712230215827333</v>
      </c>
      <c r="I690" s="24"/>
      <c r="J690" s="24"/>
    </row>
    <row r="691" spans="1:10" ht="92.4" customHeight="1">
      <c r="A691" s="8" t="s">
        <v>413</v>
      </c>
      <c r="B691" s="12" t="s">
        <v>1164</v>
      </c>
      <c r="C691" s="11">
        <f t="shared" ref="C691:E694" si="96">C692</f>
        <v>1.1000000000000001</v>
      </c>
      <c r="D691" s="11">
        <f t="shared" si="96"/>
        <v>1.1000000000000001</v>
      </c>
      <c r="E691" s="11">
        <f t="shared" si="96"/>
        <v>1.1000000000000001</v>
      </c>
      <c r="F691" s="11">
        <f t="shared" si="92"/>
        <v>100</v>
      </c>
      <c r="I691" s="24"/>
      <c r="J691" s="24"/>
    </row>
    <row r="692" spans="1:10" ht="36">
      <c r="A692" s="8" t="s">
        <v>357</v>
      </c>
      <c r="B692" s="12" t="s">
        <v>1165</v>
      </c>
      <c r="C692" s="11">
        <f t="shared" si="96"/>
        <v>1.1000000000000001</v>
      </c>
      <c r="D692" s="11">
        <f t="shared" si="96"/>
        <v>1.1000000000000001</v>
      </c>
      <c r="E692" s="11">
        <f t="shared" si="96"/>
        <v>1.1000000000000001</v>
      </c>
      <c r="F692" s="11">
        <f t="shared" si="92"/>
        <v>100</v>
      </c>
      <c r="I692" s="24"/>
      <c r="J692" s="24"/>
    </row>
    <row r="693" spans="1:10" ht="36">
      <c r="A693" s="8" t="s">
        <v>416</v>
      </c>
      <c r="B693" s="12" t="s">
        <v>1166</v>
      </c>
      <c r="C693" s="11">
        <f t="shared" si="96"/>
        <v>1.1000000000000001</v>
      </c>
      <c r="D693" s="11">
        <f t="shared" si="96"/>
        <v>1.1000000000000001</v>
      </c>
      <c r="E693" s="11">
        <f t="shared" si="96"/>
        <v>1.1000000000000001</v>
      </c>
      <c r="F693" s="11">
        <f t="shared" si="92"/>
        <v>100</v>
      </c>
      <c r="I693" s="24"/>
      <c r="J693" s="24"/>
    </row>
    <row r="694" spans="1:10" ht="36">
      <c r="A694" s="8" t="s">
        <v>370</v>
      </c>
      <c r="B694" s="12" t="s">
        <v>1167</v>
      </c>
      <c r="C694" s="11">
        <f t="shared" si="96"/>
        <v>1.1000000000000001</v>
      </c>
      <c r="D694" s="11">
        <f t="shared" si="96"/>
        <v>1.1000000000000001</v>
      </c>
      <c r="E694" s="11">
        <f t="shared" si="96"/>
        <v>1.1000000000000001</v>
      </c>
      <c r="F694" s="11">
        <f t="shared" si="92"/>
        <v>100</v>
      </c>
      <c r="I694" s="24"/>
      <c r="J694" s="24"/>
    </row>
    <row r="695" spans="1:10" ht="36">
      <c r="A695" s="8" t="s">
        <v>302</v>
      </c>
      <c r="B695" s="12" t="s">
        <v>1168</v>
      </c>
      <c r="C695" s="11">
        <v>1.1000000000000001</v>
      </c>
      <c r="D695" s="11">
        <v>1.1000000000000001</v>
      </c>
      <c r="E695" s="11">
        <v>1.1000000000000001</v>
      </c>
      <c r="F695" s="11">
        <f t="shared" si="92"/>
        <v>100</v>
      </c>
      <c r="I695" s="24"/>
      <c r="J695" s="24"/>
    </row>
    <row r="696" spans="1:10" ht="54" customHeight="1">
      <c r="A696" s="8" t="s">
        <v>420</v>
      </c>
      <c r="B696" s="12" t="s">
        <v>1169</v>
      </c>
      <c r="C696" s="11">
        <f t="shared" ref="C696:E699" si="97">C697</f>
        <v>0.8</v>
      </c>
      <c r="D696" s="11">
        <f t="shared" si="97"/>
        <v>0.8</v>
      </c>
      <c r="E696" s="11">
        <f t="shared" si="97"/>
        <v>0.8</v>
      </c>
      <c r="F696" s="11">
        <f t="shared" si="92"/>
        <v>100</v>
      </c>
      <c r="I696" s="24"/>
      <c r="J696" s="24"/>
    </row>
    <row r="697" spans="1:10" ht="37.200000000000003" customHeight="1">
      <c r="A697" s="8" t="s">
        <v>357</v>
      </c>
      <c r="B697" s="12" t="s">
        <v>1170</v>
      </c>
      <c r="C697" s="11">
        <f t="shared" si="97"/>
        <v>0.8</v>
      </c>
      <c r="D697" s="11">
        <f t="shared" si="97"/>
        <v>0.8</v>
      </c>
      <c r="E697" s="11">
        <f t="shared" si="97"/>
        <v>0.8</v>
      </c>
      <c r="F697" s="11">
        <f t="shared" si="92"/>
        <v>100</v>
      </c>
      <c r="I697" s="24"/>
      <c r="J697" s="24"/>
    </row>
    <row r="698" spans="1:10" ht="55.2" customHeight="1">
      <c r="A698" s="8" t="s">
        <v>423</v>
      </c>
      <c r="B698" s="12" t="s">
        <v>1171</v>
      </c>
      <c r="C698" s="11">
        <f t="shared" si="97"/>
        <v>0.8</v>
      </c>
      <c r="D698" s="11">
        <f t="shared" si="97"/>
        <v>0.8</v>
      </c>
      <c r="E698" s="11">
        <f t="shared" si="97"/>
        <v>0.8</v>
      </c>
      <c r="F698" s="11">
        <f t="shared" si="92"/>
        <v>100</v>
      </c>
      <c r="I698" s="24"/>
      <c r="J698" s="24"/>
    </row>
    <row r="699" spans="1:10" ht="38.4" customHeight="1">
      <c r="A699" s="8" t="s">
        <v>370</v>
      </c>
      <c r="B699" s="12" t="s">
        <v>1172</v>
      </c>
      <c r="C699" s="11">
        <f t="shared" si="97"/>
        <v>0.8</v>
      </c>
      <c r="D699" s="11">
        <f t="shared" si="97"/>
        <v>0.8</v>
      </c>
      <c r="E699" s="11">
        <f t="shared" si="97"/>
        <v>0.8</v>
      </c>
      <c r="F699" s="11">
        <f t="shared" si="92"/>
        <v>100</v>
      </c>
      <c r="I699" s="24"/>
      <c r="J699" s="24"/>
    </row>
    <row r="700" spans="1:10" ht="38.4" customHeight="1">
      <c r="A700" s="8" t="s">
        <v>302</v>
      </c>
      <c r="B700" s="12" t="s">
        <v>1173</v>
      </c>
      <c r="C700" s="11">
        <v>0.8</v>
      </c>
      <c r="D700" s="11">
        <v>0.8</v>
      </c>
      <c r="E700" s="11">
        <v>0.8</v>
      </c>
      <c r="F700" s="11">
        <f t="shared" si="92"/>
        <v>100</v>
      </c>
      <c r="I700" s="24"/>
      <c r="J700" s="24"/>
    </row>
    <row r="701" spans="1:10" ht="54">
      <c r="A701" s="8" t="s">
        <v>1174</v>
      </c>
      <c r="B701" s="43" t="s">
        <v>1175</v>
      </c>
      <c r="C701" s="11">
        <f>C702</f>
        <v>58229.200000000004</v>
      </c>
      <c r="D701" s="11">
        <f>D702</f>
        <v>58229.230380000001</v>
      </c>
      <c r="E701" s="11">
        <f>E702</f>
        <v>54740.629720000004</v>
      </c>
      <c r="F701" s="11">
        <f t="shared" si="92"/>
        <v>94.008898834261842</v>
      </c>
      <c r="I701" s="24"/>
      <c r="J701" s="24"/>
    </row>
    <row r="702" spans="1:10">
      <c r="A702" s="8" t="s">
        <v>1176</v>
      </c>
      <c r="B702" s="12" t="s">
        <v>1177</v>
      </c>
      <c r="C702" s="11">
        <f>C703+C719</f>
        <v>58229.200000000004</v>
      </c>
      <c r="D702" s="11">
        <f>D703+D719</f>
        <v>58229.230380000001</v>
      </c>
      <c r="E702" s="11">
        <f>E703+E719</f>
        <v>54740.629720000004</v>
      </c>
      <c r="F702" s="11">
        <f t="shared" si="92"/>
        <v>94.008898834261842</v>
      </c>
      <c r="I702" s="24"/>
      <c r="J702" s="24"/>
    </row>
    <row r="703" spans="1:10">
      <c r="A703" s="8" t="s">
        <v>257</v>
      </c>
      <c r="B703" s="12" t="s">
        <v>1178</v>
      </c>
      <c r="C703" s="11">
        <f t="shared" ref="C703:E705" si="98">C704</f>
        <v>56591.500000000007</v>
      </c>
      <c r="D703" s="11">
        <f t="shared" si="98"/>
        <v>56591.490380000003</v>
      </c>
      <c r="E703" s="11">
        <f t="shared" si="98"/>
        <v>53175.238930000007</v>
      </c>
      <c r="F703" s="11">
        <f t="shared" si="92"/>
        <v>93.963296484454389</v>
      </c>
      <c r="I703" s="24"/>
      <c r="J703" s="24"/>
    </row>
    <row r="704" spans="1:10" ht="49.8" customHeight="1">
      <c r="A704" s="8" t="s">
        <v>998</v>
      </c>
      <c r="B704" s="12" t="s">
        <v>1179</v>
      </c>
      <c r="C704" s="11">
        <f t="shared" si="98"/>
        <v>56591.500000000007</v>
      </c>
      <c r="D704" s="11">
        <f t="shared" si="98"/>
        <v>56591.490380000003</v>
      </c>
      <c r="E704" s="11">
        <f t="shared" si="98"/>
        <v>53175.238930000007</v>
      </c>
      <c r="F704" s="11">
        <f t="shared" si="92"/>
        <v>93.963296484454389</v>
      </c>
      <c r="I704" s="24"/>
      <c r="J704" s="24"/>
    </row>
    <row r="705" spans="1:10" ht="31.8" customHeight="1">
      <c r="A705" s="8" t="s">
        <v>357</v>
      </c>
      <c r="B705" s="12" t="s">
        <v>1180</v>
      </c>
      <c r="C705" s="11">
        <f t="shared" si="98"/>
        <v>56591.500000000007</v>
      </c>
      <c r="D705" s="11">
        <f t="shared" si="98"/>
        <v>56591.490380000003</v>
      </c>
      <c r="E705" s="11">
        <f t="shared" si="98"/>
        <v>53175.238930000007</v>
      </c>
      <c r="F705" s="11">
        <f t="shared" si="92"/>
        <v>93.963296484454389</v>
      </c>
      <c r="I705" s="24"/>
      <c r="J705" s="24"/>
    </row>
    <row r="706" spans="1:10" ht="51.6" customHeight="1">
      <c r="A706" s="8" t="s">
        <v>1001</v>
      </c>
      <c r="B706" s="12" t="s">
        <v>1181</v>
      </c>
      <c r="C706" s="11">
        <f>C707+C709+C713+C715+C717</f>
        <v>56591.500000000007</v>
      </c>
      <c r="D706" s="11">
        <f>D707+D709+D713+D715+D717</f>
        <v>56591.490380000003</v>
      </c>
      <c r="E706" s="11">
        <f>E707+E709+E713+E715+E717</f>
        <v>53175.238930000007</v>
      </c>
      <c r="F706" s="11">
        <f t="shared" si="92"/>
        <v>93.963296484454389</v>
      </c>
      <c r="I706" s="24"/>
      <c r="J706" s="24"/>
    </row>
    <row r="707" spans="1:10" ht="68.400000000000006" customHeight="1">
      <c r="A707" s="8" t="s">
        <v>433</v>
      </c>
      <c r="B707" s="12" t="s">
        <v>1182</v>
      </c>
      <c r="C707" s="11">
        <f>C708</f>
        <v>30069.7</v>
      </c>
      <c r="D707" s="11">
        <f>D708</f>
        <v>30069.69038</v>
      </c>
      <c r="E707" s="11">
        <f>E708</f>
        <v>30069.69038</v>
      </c>
      <c r="F707" s="11">
        <f t="shared" si="92"/>
        <v>99.999968007662204</v>
      </c>
      <c r="I707" s="24"/>
      <c r="J707" s="24"/>
    </row>
    <row r="708" spans="1:10" ht="51" customHeight="1">
      <c r="A708" s="8" t="s">
        <v>530</v>
      </c>
      <c r="B708" s="12" t="s">
        <v>1183</v>
      </c>
      <c r="C708" s="11">
        <v>30069.7</v>
      </c>
      <c r="D708" s="11">
        <v>30069.69038</v>
      </c>
      <c r="E708" s="11">
        <v>30069.69038</v>
      </c>
      <c r="F708" s="11">
        <f t="shared" si="92"/>
        <v>99.999968007662204</v>
      </c>
      <c r="I708" s="24"/>
      <c r="J708" s="24"/>
    </row>
    <row r="709" spans="1:10" ht="32.4" customHeight="1">
      <c r="A709" s="8" t="s">
        <v>370</v>
      </c>
      <c r="B709" s="12" t="s">
        <v>1184</v>
      </c>
      <c r="C709" s="11">
        <f>C710+C711+C712</f>
        <v>4968.1000000000004</v>
      </c>
      <c r="D709" s="11">
        <f>D710+D711+D712</f>
        <v>4968.1000000000004</v>
      </c>
      <c r="E709" s="11">
        <f>E710+E711+E712</f>
        <v>4831.7254199999998</v>
      </c>
      <c r="F709" s="11">
        <f t="shared" si="92"/>
        <v>97.25499526982145</v>
      </c>
      <c r="I709" s="24"/>
      <c r="J709" s="24"/>
    </row>
    <row r="710" spans="1:10" ht="85.8" customHeight="1">
      <c r="A710" s="8" t="s">
        <v>292</v>
      </c>
      <c r="B710" s="12" t="s">
        <v>1185</v>
      </c>
      <c r="C710" s="11">
        <v>244.8</v>
      </c>
      <c r="D710" s="11">
        <v>244.8</v>
      </c>
      <c r="E710" s="11">
        <v>241.31960000000001</v>
      </c>
      <c r="F710" s="11">
        <f t="shared" si="92"/>
        <v>98.5782679738562</v>
      </c>
      <c r="I710" s="24"/>
      <c r="J710" s="24"/>
    </row>
    <row r="711" spans="1:10" ht="33.6" customHeight="1">
      <c r="A711" s="8" t="s">
        <v>302</v>
      </c>
      <c r="B711" s="12" t="s">
        <v>1186</v>
      </c>
      <c r="C711" s="11">
        <v>1885.2</v>
      </c>
      <c r="D711" s="11">
        <v>1885.2</v>
      </c>
      <c r="E711" s="11">
        <v>1884.2846</v>
      </c>
      <c r="F711" s="11">
        <f t="shared" si="92"/>
        <v>99.951442817738169</v>
      </c>
      <c r="I711" s="24"/>
      <c r="J711" s="24"/>
    </row>
    <row r="712" spans="1:10" ht="48.6" customHeight="1">
      <c r="A712" s="8" t="s">
        <v>530</v>
      </c>
      <c r="B712" s="12" t="s">
        <v>1187</v>
      </c>
      <c r="C712" s="11">
        <v>2838.1</v>
      </c>
      <c r="D712" s="11">
        <v>2838.1</v>
      </c>
      <c r="E712" s="11">
        <v>2706.12122</v>
      </c>
      <c r="F712" s="11">
        <f t="shared" si="92"/>
        <v>95.349748775589291</v>
      </c>
      <c r="I712" s="24"/>
      <c r="J712" s="24"/>
    </row>
    <row r="713" spans="1:10" ht="175.2" customHeight="1">
      <c r="A713" s="22" t="s">
        <v>1188</v>
      </c>
      <c r="B713" s="12" t="s">
        <v>1189</v>
      </c>
      <c r="C713" s="11">
        <f>C714</f>
        <v>20.9</v>
      </c>
      <c r="D713" s="11">
        <f>D714</f>
        <v>20.9</v>
      </c>
      <c r="E713" s="11">
        <f>E714</f>
        <v>20.9</v>
      </c>
      <c r="F713" s="11">
        <f t="shared" si="92"/>
        <v>100</v>
      </c>
      <c r="I713" s="24"/>
      <c r="J713" s="24"/>
    </row>
    <row r="714" spans="1:10" ht="51" customHeight="1">
      <c r="A714" s="8" t="s">
        <v>530</v>
      </c>
      <c r="B714" s="12" t="s">
        <v>1190</v>
      </c>
      <c r="C714" s="11">
        <v>20.9</v>
      </c>
      <c r="D714" s="11">
        <v>20.9</v>
      </c>
      <c r="E714" s="11">
        <v>20.9</v>
      </c>
      <c r="F714" s="11">
        <f t="shared" si="92"/>
        <v>100</v>
      </c>
      <c r="I714" s="24"/>
      <c r="J714" s="24"/>
    </row>
    <row r="715" spans="1:10" ht="51.6" customHeight="1">
      <c r="A715" s="8" t="s">
        <v>1191</v>
      </c>
      <c r="B715" s="12" t="s">
        <v>1192</v>
      </c>
      <c r="C715" s="11">
        <f>C716</f>
        <v>604.9</v>
      </c>
      <c r="D715" s="11">
        <f>D716</f>
        <v>604.9</v>
      </c>
      <c r="E715" s="11">
        <f>E716</f>
        <v>568.87762999999995</v>
      </c>
      <c r="F715" s="11">
        <f t="shared" si="92"/>
        <v>94.044904942965772</v>
      </c>
      <c r="I715" s="24"/>
      <c r="J715" s="24"/>
    </row>
    <row r="716" spans="1:10" ht="50.4" customHeight="1">
      <c r="A716" s="8" t="s">
        <v>530</v>
      </c>
      <c r="B716" s="12" t="s">
        <v>1193</v>
      </c>
      <c r="C716" s="11">
        <v>604.9</v>
      </c>
      <c r="D716" s="11">
        <v>604.9</v>
      </c>
      <c r="E716" s="11">
        <v>568.87762999999995</v>
      </c>
      <c r="F716" s="11">
        <f t="shared" si="92"/>
        <v>94.044904942965772</v>
      </c>
      <c r="I716" s="24"/>
      <c r="J716" s="24"/>
    </row>
    <row r="717" spans="1:10" ht="68.400000000000006" customHeight="1">
      <c r="A717" s="8" t="s">
        <v>1194</v>
      </c>
      <c r="B717" s="12" t="s">
        <v>1195</v>
      </c>
      <c r="C717" s="11">
        <f>C718</f>
        <v>20927.900000000001</v>
      </c>
      <c r="D717" s="11">
        <f>D718</f>
        <v>20927.900000000001</v>
      </c>
      <c r="E717" s="11">
        <f>E718</f>
        <v>17684.0455</v>
      </c>
      <c r="F717" s="11">
        <f t="shared" si="92"/>
        <v>84.499856650691186</v>
      </c>
      <c r="I717" s="24"/>
      <c r="J717" s="24"/>
    </row>
    <row r="718" spans="1:10" ht="37.200000000000003" customHeight="1">
      <c r="A718" s="8" t="s">
        <v>620</v>
      </c>
      <c r="B718" s="12" t="s">
        <v>1196</v>
      </c>
      <c r="C718" s="11">
        <v>20927.900000000001</v>
      </c>
      <c r="D718" s="11">
        <v>20927.900000000001</v>
      </c>
      <c r="E718" s="11">
        <v>17684.0455</v>
      </c>
      <c r="F718" s="11">
        <f t="shared" si="92"/>
        <v>84.499856650691186</v>
      </c>
      <c r="I718" s="24"/>
      <c r="J718" s="24"/>
    </row>
    <row r="719" spans="1:10" ht="36">
      <c r="A719" s="8" t="s">
        <v>258</v>
      </c>
      <c r="B719" s="12" t="s">
        <v>1197</v>
      </c>
      <c r="C719" s="11">
        <f>C720+C727+C732</f>
        <v>1637.7</v>
      </c>
      <c r="D719" s="11">
        <f>D720+D727+D732</f>
        <v>1637.74</v>
      </c>
      <c r="E719" s="11">
        <f>E720+E727+E732</f>
        <v>1565.3907899999999</v>
      </c>
      <c r="F719" s="11">
        <f t="shared" si="92"/>
        <v>95.584709653782738</v>
      </c>
      <c r="I719" s="24"/>
      <c r="J719" s="24"/>
    </row>
    <row r="720" spans="1:10" ht="54">
      <c r="A720" s="8" t="s">
        <v>998</v>
      </c>
      <c r="B720" s="12" t="s">
        <v>1198</v>
      </c>
      <c r="C720" s="11">
        <f t="shared" ref="C720:E722" si="99">C721</f>
        <v>1516.2</v>
      </c>
      <c r="D720" s="11">
        <f t="shared" si="99"/>
        <v>1516.2</v>
      </c>
      <c r="E720" s="11">
        <f t="shared" si="99"/>
        <v>1443.87979</v>
      </c>
      <c r="F720" s="11">
        <f t="shared" si="92"/>
        <v>95.230166864529735</v>
      </c>
      <c r="I720" s="24"/>
      <c r="J720" s="24"/>
    </row>
    <row r="721" spans="1:10" ht="33" customHeight="1">
      <c r="A721" s="8" t="s">
        <v>357</v>
      </c>
      <c r="B721" s="12" t="s">
        <v>1199</v>
      </c>
      <c r="C721" s="11">
        <f t="shared" si="99"/>
        <v>1516.2</v>
      </c>
      <c r="D721" s="11">
        <f t="shared" si="99"/>
        <v>1516.2</v>
      </c>
      <c r="E721" s="11">
        <f t="shared" si="99"/>
        <v>1443.87979</v>
      </c>
      <c r="F721" s="11">
        <f t="shared" si="92"/>
        <v>95.230166864529735</v>
      </c>
      <c r="I721" s="24"/>
      <c r="J721" s="24"/>
    </row>
    <row r="722" spans="1:10" ht="54">
      <c r="A722" s="8" t="s">
        <v>1200</v>
      </c>
      <c r="B722" s="12" t="s">
        <v>1201</v>
      </c>
      <c r="C722" s="11">
        <f t="shared" si="99"/>
        <v>1516.2</v>
      </c>
      <c r="D722" s="11">
        <f t="shared" si="99"/>
        <v>1516.2</v>
      </c>
      <c r="E722" s="11">
        <f t="shared" si="99"/>
        <v>1443.87979</v>
      </c>
      <c r="F722" s="11">
        <f t="shared" si="92"/>
        <v>95.230166864529735</v>
      </c>
      <c r="I722" s="24"/>
      <c r="J722" s="24"/>
    </row>
    <row r="723" spans="1:10" ht="36">
      <c r="A723" s="8" t="s">
        <v>290</v>
      </c>
      <c r="B723" s="12" t="s">
        <v>1202</v>
      </c>
      <c r="C723" s="11">
        <f>C724+C725+C726</f>
        <v>1516.2</v>
      </c>
      <c r="D723" s="11">
        <f>D724+D725+D726</f>
        <v>1516.2</v>
      </c>
      <c r="E723" s="11">
        <f>E724+E725+E726</f>
        <v>1443.87979</v>
      </c>
      <c r="F723" s="11">
        <f t="shared" si="92"/>
        <v>95.230166864529735</v>
      </c>
      <c r="I723" s="24"/>
      <c r="J723" s="24"/>
    </row>
    <row r="724" spans="1:10" ht="88.95" customHeight="1">
      <c r="A724" s="8" t="s">
        <v>292</v>
      </c>
      <c r="B724" s="12" t="s">
        <v>1203</v>
      </c>
      <c r="C724" s="11">
        <v>1497.4</v>
      </c>
      <c r="D724" s="11">
        <v>1497.4</v>
      </c>
      <c r="E724" s="11">
        <v>1428.3235500000001</v>
      </c>
      <c r="F724" s="11">
        <f t="shared" si="92"/>
        <v>95.386907305997056</v>
      </c>
      <c r="I724" s="24"/>
      <c r="J724" s="24"/>
    </row>
    <row r="725" spans="1:10" ht="36">
      <c r="A725" s="8" t="s">
        <v>302</v>
      </c>
      <c r="B725" s="12" t="s">
        <v>1204</v>
      </c>
      <c r="C725" s="11">
        <v>18.600000000000001</v>
      </c>
      <c r="D725" s="11">
        <v>18.634</v>
      </c>
      <c r="E725" s="11">
        <v>15.39024</v>
      </c>
      <c r="F725" s="11">
        <f t="shared" si="92"/>
        <v>82.743225806451619</v>
      </c>
      <c r="I725" s="24"/>
      <c r="J725" s="24"/>
    </row>
    <row r="726" spans="1:10">
      <c r="A726" s="8" t="s">
        <v>304</v>
      </c>
      <c r="B726" s="12" t="s">
        <v>1205</v>
      </c>
      <c r="C726" s="11">
        <v>0.2</v>
      </c>
      <c r="D726" s="11">
        <v>0.16600000000000001</v>
      </c>
      <c r="E726" s="11">
        <v>0.16600000000000001</v>
      </c>
      <c r="F726" s="11">
        <f t="shared" si="92"/>
        <v>83</v>
      </c>
      <c r="I726" s="24"/>
      <c r="J726" s="24"/>
    </row>
    <row r="727" spans="1:10" ht="52.2" customHeight="1">
      <c r="A727" s="8" t="s">
        <v>390</v>
      </c>
      <c r="B727" s="12" t="s">
        <v>1206</v>
      </c>
      <c r="C727" s="11">
        <f t="shared" ref="C727:E730" si="100">C728</f>
        <v>7.4</v>
      </c>
      <c r="D727" s="11">
        <f t="shared" si="100"/>
        <v>7.44</v>
      </c>
      <c r="E727" s="11">
        <f t="shared" si="100"/>
        <v>7.44</v>
      </c>
      <c r="F727" s="11">
        <f t="shared" si="92"/>
        <v>100.54054054054053</v>
      </c>
      <c r="I727" s="24"/>
      <c r="J727" s="24"/>
    </row>
    <row r="728" spans="1:10" ht="36">
      <c r="A728" s="8" t="s">
        <v>357</v>
      </c>
      <c r="B728" s="12" t="s">
        <v>1207</v>
      </c>
      <c r="C728" s="11">
        <f t="shared" si="100"/>
        <v>7.4</v>
      </c>
      <c r="D728" s="11">
        <f t="shared" si="100"/>
        <v>7.44</v>
      </c>
      <c r="E728" s="11">
        <f t="shared" si="100"/>
        <v>7.44</v>
      </c>
      <c r="F728" s="11">
        <f t="shared" si="92"/>
        <v>100.54054054054053</v>
      </c>
      <c r="I728" s="24"/>
      <c r="J728" s="24"/>
    </row>
    <row r="729" spans="1:10" ht="54">
      <c r="A729" s="22" t="s">
        <v>393</v>
      </c>
      <c r="B729" s="12" t="s">
        <v>1208</v>
      </c>
      <c r="C729" s="11">
        <f t="shared" si="100"/>
        <v>7.4</v>
      </c>
      <c r="D729" s="11">
        <f t="shared" si="100"/>
        <v>7.44</v>
      </c>
      <c r="E729" s="11">
        <f t="shared" si="100"/>
        <v>7.44</v>
      </c>
      <c r="F729" s="11">
        <f t="shared" si="92"/>
        <v>100.54054054054053</v>
      </c>
      <c r="I729" s="24"/>
      <c r="J729" s="24"/>
    </row>
    <row r="730" spans="1:10" ht="36">
      <c r="A730" s="8" t="s">
        <v>370</v>
      </c>
      <c r="B730" s="12" t="s">
        <v>1209</v>
      </c>
      <c r="C730" s="11">
        <f t="shared" si="100"/>
        <v>7.4</v>
      </c>
      <c r="D730" s="11">
        <f t="shared" si="100"/>
        <v>7.44</v>
      </c>
      <c r="E730" s="11">
        <f t="shared" si="100"/>
        <v>7.44</v>
      </c>
      <c r="F730" s="11">
        <f t="shared" si="92"/>
        <v>100.54054054054053</v>
      </c>
      <c r="I730" s="24"/>
      <c r="J730" s="24"/>
    </row>
    <row r="731" spans="1:10" ht="36">
      <c r="A731" s="8" t="s">
        <v>302</v>
      </c>
      <c r="B731" s="12" t="s">
        <v>1210</v>
      </c>
      <c r="C731" s="11">
        <v>7.4</v>
      </c>
      <c r="D731" s="11">
        <v>7.44</v>
      </c>
      <c r="E731" s="11">
        <v>7.44</v>
      </c>
      <c r="F731" s="11">
        <f t="shared" si="92"/>
        <v>100.54054054054053</v>
      </c>
      <c r="I731" s="24"/>
      <c r="J731" s="24"/>
    </row>
    <row r="732" spans="1:10" ht="90">
      <c r="A732" s="8" t="s">
        <v>413</v>
      </c>
      <c r="B732" s="12" t="s">
        <v>1211</v>
      </c>
      <c r="C732" s="11">
        <f t="shared" ref="C732:E735" si="101">C733</f>
        <v>114.1</v>
      </c>
      <c r="D732" s="11">
        <f t="shared" si="101"/>
        <v>114.1</v>
      </c>
      <c r="E732" s="11">
        <f t="shared" si="101"/>
        <v>114.071</v>
      </c>
      <c r="F732" s="11">
        <f t="shared" si="92"/>
        <v>99.974583698510088</v>
      </c>
      <c r="I732" s="24"/>
      <c r="J732" s="24"/>
    </row>
    <row r="733" spans="1:10" ht="36">
      <c r="A733" s="8" t="s">
        <v>357</v>
      </c>
      <c r="B733" s="12" t="s">
        <v>1212</v>
      </c>
      <c r="C733" s="11">
        <f t="shared" si="101"/>
        <v>114.1</v>
      </c>
      <c r="D733" s="11">
        <f t="shared" si="101"/>
        <v>114.1</v>
      </c>
      <c r="E733" s="11">
        <f t="shared" si="101"/>
        <v>114.071</v>
      </c>
      <c r="F733" s="11">
        <f t="shared" si="92"/>
        <v>99.974583698510088</v>
      </c>
      <c r="I733" s="24"/>
      <c r="J733" s="24"/>
    </row>
    <row r="734" spans="1:10" ht="36">
      <c r="A734" s="8" t="s">
        <v>416</v>
      </c>
      <c r="B734" s="12" t="s">
        <v>1213</v>
      </c>
      <c r="C734" s="11">
        <f t="shared" si="101"/>
        <v>114.1</v>
      </c>
      <c r="D734" s="11">
        <f t="shared" si="101"/>
        <v>114.1</v>
      </c>
      <c r="E734" s="11">
        <f t="shared" si="101"/>
        <v>114.071</v>
      </c>
      <c r="F734" s="11">
        <f t="shared" ref="F734:F775" si="102">E734*100/C734</f>
        <v>99.974583698510088</v>
      </c>
      <c r="I734" s="24"/>
      <c r="J734" s="24"/>
    </row>
    <row r="735" spans="1:10" ht="36">
      <c r="A735" s="8" t="s">
        <v>370</v>
      </c>
      <c r="B735" s="12" t="s">
        <v>1214</v>
      </c>
      <c r="C735" s="11">
        <f t="shared" si="101"/>
        <v>114.1</v>
      </c>
      <c r="D735" s="11">
        <f t="shared" si="101"/>
        <v>114.1</v>
      </c>
      <c r="E735" s="11">
        <f t="shared" si="101"/>
        <v>114.071</v>
      </c>
      <c r="F735" s="11">
        <f t="shared" si="102"/>
        <v>99.974583698510088</v>
      </c>
      <c r="I735" s="24"/>
      <c r="J735" s="24"/>
    </row>
    <row r="736" spans="1:10" ht="36">
      <c r="A736" s="8" t="s">
        <v>302</v>
      </c>
      <c r="B736" s="12" t="s">
        <v>1215</v>
      </c>
      <c r="C736" s="11">
        <v>114.1</v>
      </c>
      <c r="D736" s="11">
        <v>114.1</v>
      </c>
      <c r="E736" s="11">
        <v>114.071</v>
      </c>
      <c r="F736" s="11">
        <f t="shared" si="102"/>
        <v>99.974583698510088</v>
      </c>
      <c r="I736" s="24"/>
      <c r="J736" s="24"/>
    </row>
    <row r="737" spans="1:10" ht="36">
      <c r="A737" s="8" t="s">
        <v>1216</v>
      </c>
      <c r="B737" s="43" t="s">
        <v>1217</v>
      </c>
      <c r="C737" s="11">
        <f>C738</f>
        <v>7327.7</v>
      </c>
      <c r="D737" s="11">
        <f>D738</f>
        <v>7327.6756300000006</v>
      </c>
      <c r="E737" s="11">
        <f>E738</f>
        <v>6865.9387299999999</v>
      </c>
      <c r="F737" s="11">
        <f t="shared" si="102"/>
        <v>93.698414645796092</v>
      </c>
      <c r="I737" s="24"/>
      <c r="J737" s="24"/>
    </row>
    <row r="738" spans="1:10">
      <c r="A738" s="8" t="s">
        <v>654</v>
      </c>
      <c r="B738" s="12" t="s">
        <v>1218</v>
      </c>
      <c r="C738" s="11">
        <f>C739+C754</f>
        <v>7327.7</v>
      </c>
      <c r="D738" s="11">
        <f>D739+D754</f>
        <v>7327.6756300000006</v>
      </c>
      <c r="E738" s="11">
        <f>E739+E754</f>
        <v>6865.9387299999999</v>
      </c>
      <c r="F738" s="11">
        <f t="shared" si="102"/>
        <v>93.698414645796092</v>
      </c>
      <c r="I738" s="24"/>
      <c r="J738" s="24"/>
    </row>
    <row r="739" spans="1:10">
      <c r="A739" s="8" t="s">
        <v>1219</v>
      </c>
      <c r="B739" s="12" t="s">
        <v>1220</v>
      </c>
      <c r="C739" s="11">
        <f>C740+C749</f>
        <v>6359.8</v>
      </c>
      <c r="D739" s="11">
        <f>D740+D749</f>
        <v>6359.775630000001</v>
      </c>
      <c r="E739" s="11">
        <f>E740+E749</f>
        <v>5922.9475899999998</v>
      </c>
      <c r="F739" s="11">
        <f t="shared" si="102"/>
        <v>93.131035409918539</v>
      </c>
      <c r="I739" s="24"/>
      <c r="J739" s="24"/>
    </row>
    <row r="740" spans="1:10" ht="37.950000000000003" customHeight="1">
      <c r="A740" s="8" t="s">
        <v>1221</v>
      </c>
      <c r="B740" s="12" t="s">
        <v>1222</v>
      </c>
      <c r="C740" s="11">
        <f t="shared" ref="C740:E741" si="103">C741</f>
        <v>6329.8</v>
      </c>
      <c r="D740" s="11">
        <f t="shared" si="103"/>
        <v>6329.775630000001</v>
      </c>
      <c r="E740" s="11">
        <f t="shared" si="103"/>
        <v>5892.9475899999998</v>
      </c>
      <c r="F740" s="11">
        <f t="shared" si="102"/>
        <v>93.098480046762916</v>
      </c>
      <c r="I740" s="24"/>
      <c r="J740" s="24"/>
    </row>
    <row r="741" spans="1:10" ht="36">
      <c r="A741" s="8" t="s">
        <v>357</v>
      </c>
      <c r="B741" s="12" t="s">
        <v>1223</v>
      </c>
      <c r="C741" s="11">
        <f t="shared" si="103"/>
        <v>6329.8</v>
      </c>
      <c r="D741" s="11">
        <f t="shared" si="103"/>
        <v>6329.775630000001</v>
      </c>
      <c r="E741" s="11">
        <f t="shared" si="103"/>
        <v>5892.9475899999998</v>
      </c>
      <c r="F741" s="11">
        <f t="shared" si="102"/>
        <v>93.098480046762916</v>
      </c>
      <c r="I741" s="24"/>
      <c r="J741" s="24"/>
    </row>
    <row r="742" spans="1:10" ht="72.599999999999994" customHeight="1">
      <c r="A742" s="8" t="s">
        <v>1224</v>
      </c>
      <c r="B742" s="12" t="s">
        <v>1225</v>
      </c>
      <c r="C742" s="11">
        <f>C743+C747</f>
        <v>6329.8</v>
      </c>
      <c r="D742" s="11">
        <f>D743+D747</f>
        <v>6329.775630000001</v>
      </c>
      <c r="E742" s="11">
        <f>E743+E747</f>
        <v>5892.9475899999998</v>
      </c>
      <c r="F742" s="11">
        <f t="shared" si="102"/>
        <v>93.098480046762916</v>
      </c>
      <c r="I742" s="24"/>
      <c r="J742" s="24"/>
    </row>
    <row r="743" spans="1:10" ht="70.95" customHeight="1">
      <c r="A743" s="8" t="s">
        <v>433</v>
      </c>
      <c r="B743" s="12" t="s">
        <v>1226</v>
      </c>
      <c r="C743" s="11">
        <f>C744+C745+C746</f>
        <v>5792.7</v>
      </c>
      <c r="D743" s="11">
        <f>D744+D745+D746</f>
        <v>5792.6756300000006</v>
      </c>
      <c r="E743" s="11">
        <f>E744+E745+E746</f>
        <v>5554.4315900000001</v>
      </c>
      <c r="F743" s="11">
        <f t="shared" si="102"/>
        <v>95.886746940114278</v>
      </c>
      <c r="I743" s="24"/>
      <c r="J743" s="24"/>
    </row>
    <row r="744" spans="1:10" ht="88.8" customHeight="1">
      <c r="A744" s="8" t="s">
        <v>292</v>
      </c>
      <c r="B744" s="12" t="s">
        <v>1227</v>
      </c>
      <c r="C744" s="11">
        <v>5337.1</v>
      </c>
      <c r="D744" s="11">
        <v>5337.1</v>
      </c>
      <c r="E744" s="11">
        <v>5149.75432</v>
      </c>
      <c r="F744" s="11">
        <f t="shared" si="102"/>
        <v>96.489747615746381</v>
      </c>
      <c r="I744" s="24"/>
      <c r="J744" s="24"/>
    </row>
    <row r="745" spans="1:10" ht="32.4" customHeight="1">
      <c r="A745" s="8" t="s">
        <v>302</v>
      </c>
      <c r="B745" s="12" t="s">
        <v>1228</v>
      </c>
      <c r="C745" s="11">
        <v>452.4</v>
      </c>
      <c r="D745" s="11">
        <v>452.37563</v>
      </c>
      <c r="E745" s="11">
        <v>401.52273000000002</v>
      </c>
      <c r="F745" s="11">
        <f t="shared" si="102"/>
        <v>88.753919098143243</v>
      </c>
      <c r="I745" s="24"/>
      <c r="J745" s="24"/>
    </row>
    <row r="746" spans="1:10">
      <c r="A746" s="8" t="s">
        <v>304</v>
      </c>
      <c r="B746" s="12" t="s">
        <v>1229</v>
      </c>
      <c r="C746" s="11">
        <v>3.2</v>
      </c>
      <c r="D746" s="11">
        <v>3.2</v>
      </c>
      <c r="E746" s="11">
        <v>3.1545399999999999</v>
      </c>
      <c r="F746" s="11">
        <f t="shared" si="102"/>
        <v>98.579374999999999</v>
      </c>
      <c r="I746" s="24"/>
      <c r="J746" s="24"/>
    </row>
    <row r="747" spans="1:10" ht="36">
      <c r="A747" s="8" t="s">
        <v>370</v>
      </c>
      <c r="B747" s="12" t="s">
        <v>1230</v>
      </c>
      <c r="C747" s="11">
        <f>C748</f>
        <v>537.1</v>
      </c>
      <c r="D747" s="11">
        <f>D748</f>
        <v>537.1</v>
      </c>
      <c r="E747" s="11">
        <f>E748</f>
        <v>338.51600000000002</v>
      </c>
      <c r="F747" s="11">
        <f t="shared" si="102"/>
        <v>63.026624464717926</v>
      </c>
      <c r="I747" s="24"/>
      <c r="J747" s="24"/>
    </row>
    <row r="748" spans="1:10" ht="33.6" customHeight="1">
      <c r="A748" s="8" t="s">
        <v>302</v>
      </c>
      <c r="B748" s="12" t="s">
        <v>1231</v>
      </c>
      <c r="C748" s="11">
        <v>537.1</v>
      </c>
      <c r="D748" s="11">
        <v>537.1</v>
      </c>
      <c r="E748" s="11">
        <v>338.51600000000002</v>
      </c>
      <c r="F748" s="11">
        <f t="shared" si="102"/>
        <v>63.026624464717926</v>
      </c>
      <c r="I748" s="24"/>
      <c r="J748" s="24"/>
    </row>
    <row r="749" spans="1:10" ht="72.599999999999994" customHeight="1">
      <c r="A749" s="8" t="s">
        <v>1137</v>
      </c>
      <c r="B749" s="12" t="s">
        <v>1232</v>
      </c>
      <c r="C749" s="11">
        <f t="shared" ref="C749:E752" si="104">C750</f>
        <v>30</v>
      </c>
      <c r="D749" s="11">
        <f t="shared" si="104"/>
        <v>30</v>
      </c>
      <c r="E749" s="11">
        <f t="shared" si="104"/>
        <v>30</v>
      </c>
      <c r="F749" s="11">
        <f t="shared" si="102"/>
        <v>100</v>
      </c>
      <c r="I749" s="24"/>
      <c r="J749" s="24"/>
    </row>
    <row r="750" spans="1:10" ht="36">
      <c r="A750" s="8" t="s">
        <v>1026</v>
      </c>
      <c r="B750" s="12" t="s">
        <v>1233</v>
      </c>
      <c r="C750" s="11">
        <f t="shared" si="104"/>
        <v>30</v>
      </c>
      <c r="D750" s="11">
        <f t="shared" si="104"/>
        <v>30</v>
      </c>
      <c r="E750" s="11">
        <f t="shared" si="104"/>
        <v>30</v>
      </c>
      <c r="F750" s="11">
        <f t="shared" si="102"/>
        <v>100</v>
      </c>
      <c r="I750" s="24"/>
      <c r="J750" s="24"/>
    </row>
    <row r="751" spans="1:10" ht="55.2" customHeight="1">
      <c r="A751" s="8" t="s">
        <v>1140</v>
      </c>
      <c r="B751" s="12" t="s">
        <v>1234</v>
      </c>
      <c r="C751" s="11">
        <f t="shared" si="104"/>
        <v>30</v>
      </c>
      <c r="D751" s="11">
        <f t="shared" si="104"/>
        <v>30</v>
      </c>
      <c r="E751" s="11">
        <f t="shared" si="104"/>
        <v>30</v>
      </c>
      <c r="F751" s="11">
        <f t="shared" si="102"/>
        <v>100</v>
      </c>
      <c r="I751" s="24"/>
      <c r="J751" s="24"/>
    </row>
    <row r="752" spans="1:10" ht="36">
      <c r="A752" s="8" t="s">
        <v>370</v>
      </c>
      <c r="B752" s="12" t="s">
        <v>1235</v>
      </c>
      <c r="C752" s="11">
        <f t="shared" si="104"/>
        <v>30</v>
      </c>
      <c r="D752" s="11">
        <f t="shared" si="104"/>
        <v>30</v>
      </c>
      <c r="E752" s="11">
        <f t="shared" si="104"/>
        <v>30</v>
      </c>
      <c r="F752" s="11">
        <f t="shared" si="102"/>
        <v>100</v>
      </c>
      <c r="I752" s="24"/>
      <c r="J752" s="24"/>
    </row>
    <row r="753" spans="1:10" ht="36">
      <c r="A753" s="8" t="s">
        <v>302</v>
      </c>
      <c r="B753" s="12" t="s">
        <v>1236</v>
      </c>
      <c r="C753" s="11">
        <v>30</v>
      </c>
      <c r="D753" s="11">
        <v>30</v>
      </c>
      <c r="E753" s="11">
        <v>30</v>
      </c>
      <c r="F753" s="11">
        <f t="shared" si="102"/>
        <v>100</v>
      </c>
      <c r="I753" s="24"/>
      <c r="J753" s="24"/>
    </row>
    <row r="754" spans="1:10">
      <c r="A754" s="8" t="s">
        <v>240</v>
      </c>
      <c r="B754" s="12" t="s">
        <v>1237</v>
      </c>
      <c r="C754" s="11">
        <f>C755+C761+C766+C771</f>
        <v>967.9</v>
      </c>
      <c r="D754" s="11">
        <f>D755+D761+D766+D771</f>
        <v>967.9</v>
      </c>
      <c r="E754" s="11">
        <f>E755+E761+E766+E771</f>
        <v>942.99113999999997</v>
      </c>
      <c r="F754" s="11">
        <f t="shared" si="102"/>
        <v>97.426504804215313</v>
      </c>
      <c r="I754" s="24"/>
      <c r="J754" s="24"/>
    </row>
    <row r="755" spans="1:10" ht="38.4" customHeight="1">
      <c r="A755" s="8" t="s">
        <v>1221</v>
      </c>
      <c r="B755" s="12" t="s">
        <v>1238</v>
      </c>
      <c r="C755" s="11">
        <f t="shared" ref="C755:E757" si="105">C756</f>
        <v>917</v>
      </c>
      <c r="D755" s="11">
        <f t="shared" si="105"/>
        <v>917</v>
      </c>
      <c r="E755" s="11">
        <f t="shared" si="105"/>
        <v>898.74113999999997</v>
      </c>
      <c r="F755" s="11">
        <f t="shared" si="102"/>
        <v>98.008848418756813</v>
      </c>
      <c r="I755" s="24"/>
      <c r="J755" s="24"/>
    </row>
    <row r="756" spans="1:10" ht="36">
      <c r="A756" s="8" t="s">
        <v>357</v>
      </c>
      <c r="B756" s="12" t="s">
        <v>1239</v>
      </c>
      <c r="C756" s="11">
        <f t="shared" si="105"/>
        <v>917</v>
      </c>
      <c r="D756" s="11">
        <f t="shared" si="105"/>
        <v>917</v>
      </c>
      <c r="E756" s="11">
        <f t="shared" si="105"/>
        <v>898.74113999999997</v>
      </c>
      <c r="F756" s="11">
        <f t="shared" si="102"/>
        <v>98.008848418756813</v>
      </c>
      <c r="I756" s="24"/>
      <c r="J756" s="24"/>
    </row>
    <row r="757" spans="1:10" ht="54">
      <c r="A757" s="8" t="s">
        <v>1240</v>
      </c>
      <c r="B757" s="12" t="s">
        <v>1241</v>
      </c>
      <c r="C757" s="11">
        <f t="shared" si="105"/>
        <v>917</v>
      </c>
      <c r="D757" s="11">
        <f t="shared" si="105"/>
        <v>917</v>
      </c>
      <c r="E757" s="11">
        <f t="shared" si="105"/>
        <v>898.74113999999997</v>
      </c>
      <c r="F757" s="11">
        <f t="shared" si="102"/>
        <v>98.008848418756813</v>
      </c>
      <c r="I757" s="24"/>
      <c r="J757" s="24"/>
    </row>
    <row r="758" spans="1:10" ht="36">
      <c r="A758" s="8" t="s">
        <v>290</v>
      </c>
      <c r="B758" s="12" t="s">
        <v>1242</v>
      </c>
      <c r="C758" s="11">
        <f>C759+C760</f>
        <v>917</v>
      </c>
      <c r="D758" s="11">
        <f>D759+D760</f>
        <v>917</v>
      </c>
      <c r="E758" s="11">
        <f>E759+E760</f>
        <v>898.74113999999997</v>
      </c>
      <c r="F758" s="11">
        <f t="shared" si="102"/>
        <v>98.008848418756813</v>
      </c>
      <c r="I758" s="24"/>
      <c r="J758" s="24"/>
    </row>
    <row r="759" spans="1:10" ht="90.6" customHeight="1">
      <c r="A759" s="8" t="s">
        <v>292</v>
      </c>
      <c r="B759" s="12" t="s">
        <v>1243</v>
      </c>
      <c r="C759" s="11">
        <v>916.7</v>
      </c>
      <c r="D759" s="11">
        <v>916.7</v>
      </c>
      <c r="E759" s="11">
        <v>898.51265999999998</v>
      </c>
      <c r="F759" s="11">
        <f t="shared" si="102"/>
        <v>98.015998690956692</v>
      </c>
      <c r="I759" s="24"/>
      <c r="J759" s="24"/>
    </row>
    <row r="760" spans="1:10">
      <c r="A760" s="8" t="s">
        <v>304</v>
      </c>
      <c r="B760" s="12" t="s">
        <v>1244</v>
      </c>
      <c r="C760" s="11">
        <v>0.3</v>
      </c>
      <c r="D760" s="11">
        <v>0.3</v>
      </c>
      <c r="E760" s="11">
        <v>0.22847999999999999</v>
      </c>
      <c r="F760" s="11">
        <f t="shared" si="102"/>
        <v>76.16</v>
      </c>
      <c r="I760" s="24"/>
      <c r="J760" s="24"/>
    </row>
    <row r="761" spans="1:10" ht="54">
      <c r="A761" s="8" t="s">
        <v>373</v>
      </c>
      <c r="B761" s="12" t="s">
        <v>1245</v>
      </c>
      <c r="C761" s="11">
        <f t="shared" ref="C761:E764" si="106">C762</f>
        <v>4</v>
      </c>
      <c r="D761" s="11">
        <f t="shared" si="106"/>
        <v>4</v>
      </c>
      <c r="E761" s="11">
        <f t="shared" si="106"/>
        <v>4</v>
      </c>
      <c r="F761" s="11">
        <f t="shared" si="102"/>
        <v>100</v>
      </c>
      <c r="I761" s="24"/>
      <c r="J761" s="24"/>
    </row>
    <row r="762" spans="1:10" ht="36">
      <c r="A762" s="8" t="s">
        <v>357</v>
      </c>
      <c r="B762" s="12" t="s">
        <v>1246</v>
      </c>
      <c r="C762" s="11">
        <f t="shared" si="106"/>
        <v>4</v>
      </c>
      <c r="D762" s="11">
        <f t="shared" si="106"/>
        <v>4</v>
      </c>
      <c r="E762" s="11">
        <f t="shared" si="106"/>
        <v>4</v>
      </c>
      <c r="F762" s="11">
        <f t="shared" si="102"/>
        <v>100</v>
      </c>
      <c r="I762" s="24"/>
      <c r="J762" s="24"/>
    </row>
    <row r="763" spans="1:10" ht="71.400000000000006" customHeight="1">
      <c r="A763" s="8" t="s">
        <v>376</v>
      </c>
      <c r="B763" s="12" t="s">
        <v>1247</v>
      </c>
      <c r="C763" s="11">
        <f t="shared" si="106"/>
        <v>4</v>
      </c>
      <c r="D763" s="11">
        <f t="shared" si="106"/>
        <v>4</v>
      </c>
      <c r="E763" s="11">
        <f t="shared" si="106"/>
        <v>4</v>
      </c>
      <c r="F763" s="11">
        <f t="shared" si="102"/>
        <v>100</v>
      </c>
      <c r="I763" s="24"/>
      <c r="J763" s="24"/>
    </row>
    <row r="764" spans="1:10" ht="36">
      <c r="A764" s="8" t="s">
        <v>378</v>
      </c>
      <c r="B764" s="12" t="s">
        <v>1248</v>
      </c>
      <c r="C764" s="11">
        <f t="shared" si="106"/>
        <v>4</v>
      </c>
      <c r="D764" s="11">
        <f t="shared" si="106"/>
        <v>4</v>
      </c>
      <c r="E764" s="11">
        <f t="shared" si="106"/>
        <v>4</v>
      </c>
      <c r="F764" s="11">
        <f t="shared" si="102"/>
        <v>100</v>
      </c>
      <c r="I764" s="24"/>
      <c r="J764" s="24"/>
    </row>
    <row r="765" spans="1:10" ht="36">
      <c r="A765" s="8" t="s">
        <v>302</v>
      </c>
      <c r="B765" s="12" t="s">
        <v>1249</v>
      </c>
      <c r="C765" s="11">
        <v>4</v>
      </c>
      <c r="D765" s="11">
        <v>4</v>
      </c>
      <c r="E765" s="11">
        <v>4</v>
      </c>
      <c r="F765" s="11">
        <f t="shared" si="102"/>
        <v>100</v>
      </c>
      <c r="I765" s="24"/>
      <c r="J765" s="24"/>
    </row>
    <row r="766" spans="1:10" ht="53.4" customHeight="1">
      <c r="A766" s="8" t="s">
        <v>390</v>
      </c>
      <c r="B766" s="12" t="s">
        <v>1250</v>
      </c>
      <c r="C766" s="11">
        <f t="shared" ref="C766:E769" si="107">C767</f>
        <v>3.5</v>
      </c>
      <c r="D766" s="11">
        <f t="shared" si="107"/>
        <v>3.5</v>
      </c>
      <c r="E766" s="11">
        <f t="shared" si="107"/>
        <v>3.5</v>
      </c>
      <c r="F766" s="11">
        <f t="shared" si="102"/>
        <v>100</v>
      </c>
      <c r="I766" s="24"/>
      <c r="J766" s="24"/>
    </row>
    <row r="767" spans="1:10" ht="36">
      <c r="A767" s="8" t="s">
        <v>357</v>
      </c>
      <c r="B767" s="12" t="s">
        <v>1251</v>
      </c>
      <c r="C767" s="11">
        <f t="shared" si="107"/>
        <v>3.5</v>
      </c>
      <c r="D767" s="11">
        <f t="shared" si="107"/>
        <v>3.5</v>
      </c>
      <c r="E767" s="11">
        <f t="shared" si="107"/>
        <v>3.5</v>
      </c>
      <c r="F767" s="11">
        <f t="shared" si="102"/>
        <v>100</v>
      </c>
      <c r="I767" s="24"/>
      <c r="J767" s="24"/>
    </row>
    <row r="768" spans="1:10" ht="54">
      <c r="A768" s="22" t="s">
        <v>393</v>
      </c>
      <c r="B768" s="12" t="s">
        <v>1252</v>
      </c>
      <c r="C768" s="11">
        <f t="shared" si="107"/>
        <v>3.5</v>
      </c>
      <c r="D768" s="11">
        <f t="shared" si="107"/>
        <v>3.5</v>
      </c>
      <c r="E768" s="11">
        <f t="shared" si="107"/>
        <v>3.5</v>
      </c>
      <c r="F768" s="11">
        <f t="shared" si="102"/>
        <v>100</v>
      </c>
      <c r="I768" s="24"/>
      <c r="J768" s="24"/>
    </row>
    <row r="769" spans="1:10" ht="36">
      <c r="A769" s="8" t="s">
        <v>370</v>
      </c>
      <c r="B769" s="12" t="s">
        <v>1253</v>
      </c>
      <c r="C769" s="11">
        <f t="shared" si="107"/>
        <v>3.5</v>
      </c>
      <c r="D769" s="11">
        <f t="shared" si="107"/>
        <v>3.5</v>
      </c>
      <c r="E769" s="11">
        <f t="shared" si="107"/>
        <v>3.5</v>
      </c>
      <c r="F769" s="11">
        <f t="shared" si="102"/>
        <v>100</v>
      </c>
      <c r="I769" s="24"/>
      <c r="J769" s="24"/>
    </row>
    <row r="770" spans="1:10" ht="36">
      <c r="A770" s="8" t="s">
        <v>302</v>
      </c>
      <c r="B770" s="12" t="s">
        <v>1254</v>
      </c>
      <c r="C770" s="11">
        <v>3.5</v>
      </c>
      <c r="D770" s="11">
        <v>3.5</v>
      </c>
      <c r="E770" s="11">
        <v>3.5</v>
      </c>
      <c r="F770" s="11">
        <f t="shared" si="102"/>
        <v>100</v>
      </c>
      <c r="I770" s="24"/>
      <c r="J770" s="24"/>
    </row>
    <row r="771" spans="1:10" ht="90">
      <c r="A771" s="8" t="s">
        <v>413</v>
      </c>
      <c r="B771" s="12" t="s">
        <v>1255</v>
      </c>
      <c r="C771" s="11">
        <f t="shared" ref="C771:E774" si="108">C772</f>
        <v>43.4</v>
      </c>
      <c r="D771" s="11">
        <f t="shared" si="108"/>
        <v>43.4</v>
      </c>
      <c r="E771" s="11">
        <f t="shared" si="108"/>
        <v>36.75</v>
      </c>
      <c r="F771" s="11">
        <f t="shared" si="102"/>
        <v>84.677419354838719</v>
      </c>
      <c r="I771" s="24"/>
      <c r="J771" s="24"/>
    </row>
    <row r="772" spans="1:10" ht="36">
      <c r="A772" s="8" t="s">
        <v>357</v>
      </c>
      <c r="B772" s="12" t="s">
        <v>1256</v>
      </c>
      <c r="C772" s="11">
        <f t="shared" si="108"/>
        <v>43.4</v>
      </c>
      <c r="D772" s="11">
        <f t="shared" si="108"/>
        <v>43.4</v>
      </c>
      <c r="E772" s="11">
        <f t="shared" si="108"/>
        <v>36.75</v>
      </c>
      <c r="F772" s="11">
        <f t="shared" si="102"/>
        <v>84.677419354838719</v>
      </c>
      <c r="I772" s="24"/>
      <c r="J772" s="24"/>
    </row>
    <row r="773" spans="1:10" ht="36">
      <c r="A773" s="8" t="s">
        <v>416</v>
      </c>
      <c r="B773" s="12" t="s">
        <v>1257</v>
      </c>
      <c r="C773" s="11">
        <f t="shared" si="108"/>
        <v>43.4</v>
      </c>
      <c r="D773" s="11">
        <f t="shared" si="108"/>
        <v>43.4</v>
      </c>
      <c r="E773" s="11">
        <f t="shared" si="108"/>
        <v>36.75</v>
      </c>
      <c r="F773" s="11">
        <f t="shared" si="102"/>
        <v>84.677419354838719</v>
      </c>
      <c r="I773" s="24"/>
      <c r="J773" s="24"/>
    </row>
    <row r="774" spans="1:10" ht="36">
      <c r="A774" s="8" t="s">
        <v>370</v>
      </c>
      <c r="B774" s="12" t="s">
        <v>1258</v>
      </c>
      <c r="C774" s="11">
        <f t="shared" si="108"/>
        <v>43.4</v>
      </c>
      <c r="D774" s="11">
        <f t="shared" si="108"/>
        <v>43.4</v>
      </c>
      <c r="E774" s="11">
        <f t="shared" si="108"/>
        <v>36.75</v>
      </c>
      <c r="F774" s="11">
        <f t="shared" si="102"/>
        <v>84.677419354838719</v>
      </c>
      <c r="I774" s="24"/>
      <c r="J774" s="24"/>
    </row>
    <row r="775" spans="1:10">
      <c r="A775" s="8" t="s">
        <v>380</v>
      </c>
      <c r="B775" s="12" t="s">
        <v>1259</v>
      </c>
      <c r="C775" s="11">
        <v>43.4</v>
      </c>
      <c r="D775" s="11">
        <v>43.4</v>
      </c>
      <c r="E775" s="11">
        <v>36.75</v>
      </c>
      <c r="F775" s="11">
        <f t="shared" si="102"/>
        <v>84.677419354838719</v>
      </c>
      <c r="I775" s="24"/>
      <c r="J775" s="24"/>
    </row>
    <row r="776" spans="1:10" ht="36">
      <c r="A776" s="8" t="s">
        <v>1260</v>
      </c>
      <c r="B776" s="12" t="s">
        <v>15</v>
      </c>
      <c r="C776" s="11"/>
      <c r="D776" s="11">
        <v>-24323.520670000002</v>
      </c>
      <c r="E776" s="11">
        <v>14381.85922</v>
      </c>
      <c r="F776" s="10" t="s">
        <v>15</v>
      </c>
      <c r="I776" s="24"/>
      <c r="J776" s="24"/>
    </row>
    <row r="777" spans="1:10">
      <c r="A777" s="37"/>
      <c r="B777" s="44"/>
      <c r="C777" s="45"/>
      <c r="D777" s="45"/>
      <c r="E777" s="45"/>
      <c r="F777" s="45"/>
    </row>
    <row r="780" spans="1:10" ht="54" customHeight="1">
      <c r="A780" s="65" t="s">
        <v>167</v>
      </c>
      <c r="B780" s="65"/>
      <c r="C780" s="65"/>
      <c r="D780" s="14"/>
      <c r="F780" s="1" t="s">
        <v>168</v>
      </c>
    </row>
  </sheetData>
  <mergeCells count="7">
    <mergeCell ref="A780:C780"/>
    <mergeCell ref="D1:F1"/>
    <mergeCell ref="D2:F2"/>
    <mergeCell ref="E10:F10"/>
    <mergeCell ref="A8:F8"/>
    <mergeCell ref="D3:F3"/>
    <mergeCell ref="D4:F4"/>
  </mergeCells>
  <pageMargins left="0.6692913385826772" right="0.59055118110236227" top="0.98425196850393704" bottom="0.27559055118110237" header="0.39370078740157483" footer="0.51181102362204722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2"/>
  <sheetViews>
    <sheetView topLeftCell="A24" zoomScale="80" zoomScaleNormal="80" workbookViewId="0"/>
  </sheetViews>
  <sheetFormatPr defaultColWidth="8.6640625" defaultRowHeight="18"/>
  <cols>
    <col min="1" max="1" width="79" style="1" customWidth="1"/>
    <col min="2" max="2" width="21.6640625" style="1" customWidth="1"/>
    <col min="3" max="3" width="22.6640625" style="1" customWidth="1"/>
    <col min="4" max="4" width="13.88671875" style="1" customWidth="1"/>
    <col min="5" max="5" width="8.6640625" style="1" customWidth="1"/>
    <col min="6" max="16384" width="8.6640625" style="1"/>
  </cols>
  <sheetData>
    <row r="1" spans="1:7">
      <c r="B1" s="4"/>
      <c r="C1" s="59" t="s">
        <v>1261</v>
      </c>
      <c r="D1" s="59"/>
    </row>
    <row r="2" spans="1:7" ht="55.2" customHeight="1">
      <c r="B2" s="4"/>
      <c r="C2" s="59" t="s">
        <v>1</v>
      </c>
      <c r="D2" s="59"/>
    </row>
    <row r="3" spans="1:7" ht="20.399999999999999" customHeight="1">
      <c r="B3" s="4"/>
      <c r="C3" s="59" t="s">
        <v>1262</v>
      </c>
      <c r="D3" s="59"/>
      <c r="E3" s="4"/>
    </row>
    <row r="4" spans="1:7" ht="59.25" customHeight="1">
      <c r="B4" s="4"/>
      <c r="C4" s="59" t="s">
        <v>3</v>
      </c>
      <c r="D4" s="59"/>
    </row>
    <row r="5" spans="1:7">
      <c r="D5" s="15"/>
    </row>
    <row r="7" spans="1:7">
      <c r="A7" s="46"/>
      <c r="B7" s="46"/>
    </row>
    <row r="8" spans="1:7" ht="39" customHeight="1">
      <c r="A8" s="69" t="s">
        <v>1263</v>
      </c>
      <c r="B8" s="69"/>
      <c r="C8" s="69"/>
      <c r="D8" s="69"/>
    </row>
    <row r="9" spans="1:7">
      <c r="A9" s="6"/>
      <c r="B9" s="6"/>
      <c r="C9" s="6"/>
      <c r="D9" s="6"/>
    </row>
    <row r="10" spans="1:7">
      <c r="A10" s="6"/>
      <c r="B10" s="6"/>
      <c r="C10" s="68" t="s">
        <v>5</v>
      </c>
      <c r="D10" s="68"/>
    </row>
    <row r="11" spans="1:7">
      <c r="A11" s="60" t="s">
        <v>6</v>
      </c>
      <c r="B11" s="60" t="s">
        <v>174</v>
      </c>
      <c r="C11" s="62"/>
      <c r="D11" s="71" t="s">
        <v>8</v>
      </c>
    </row>
    <row r="12" spans="1:7" ht="73.95" customHeight="1">
      <c r="A12" s="61"/>
      <c r="B12" s="7" t="s">
        <v>1264</v>
      </c>
      <c r="C12" s="7" t="s">
        <v>1265</v>
      </c>
      <c r="D12" s="72"/>
    </row>
    <row r="13" spans="1:7">
      <c r="A13" s="7" t="s">
        <v>11</v>
      </c>
      <c r="B13" s="7">
        <v>2</v>
      </c>
      <c r="C13" s="7">
        <v>3</v>
      </c>
      <c r="D13" s="7">
        <v>4</v>
      </c>
    </row>
    <row r="14" spans="1:7">
      <c r="A14" s="8" t="s">
        <v>1266</v>
      </c>
      <c r="B14" s="10" t="s">
        <v>15</v>
      </c>
      <c r="C14" s="47"/>
      <c r="D14" s="48">
        <v>-14381.85922</v>
      </c>
    </row>
    <row r="15" spans="1:7">
      <c r="A15" s="8" t="s">
        <v>16</v>
      </c>
      <c r="B15" s="10"/>
      <c r="C15" s="49"/>
      <c r="D15" s="48"/>
    </row>
    <row r="16" spans="1:7">
      <c r="A16" s="8" t="s">
        <v>1267</v>
      </c>
      <c r="B16" s="10" t="s">
        <v>15</v>
      </c>
      <c r="C16" s="47"/>
      <c r="D16" s="48">
        <v>10360</v>
      </c>
      <c r="G16" s="50"/>
    </row>
    <row r="17" spans="1:4">
      <c r="A17" s="8" t="s">
        <v>1268</v>
      </c>
      <c r="B17" s="10"/>
      <c r="C17" s="49"/>
      <c r="D17" s="48"/>
    </row>
    <row r="18" spans="1:4" ht="19.2" customHeight="1">
      <c r="A18" s="8" t="s">
        <v>1269</v>
      </c>
      <c r="B18" s="51" t="s">
        <v>1270</v>
      </c>
      <c r="C18" s="12" t="s">
        <v>1271</v>
      </c>
      <c r="D18" s="48">
        <v>10000</v>
      </c>
    </row>
    <row r="19" spans="1:4" ht="36">
      <c r="A19" s="8" t="s">
        <v>1272</v>
      </c>
      <c r="B19" s="51" t="s">
        <v>1270</v>
      </c>
      <c r="C19" s="12" t="s">
        <v>1273</v>
      </c>
      <c r="D19" s="48">
        <v>10000</v>
      </c>
    </row>
    <row r="20" spans="1:4" ht="36">
      <c r="A20" s="8" t="s">
        <v>1274</v>
      </c>
      <c r="B20" s="52">
        <v>902</v>
      </c>
      <c r="C20" s="12" t="s">
        <v>1275</v>
      </c>
      <c r="D20" s="48">
        <v>10000</v>
      </c>
    </row>
    <row r="21" spans="1:4" ht="19.2" customHeight="1">
      <c r="A21" s="8" t="s">
        <v>1276</v>
      </c>
      <c r="B21" s="51">
        <v>0</v>
      </c>
      <c r="C21" s="12" t="s">
        <v>1277</v>
      </c>
      <c r="D21" s="48">
        <v>360</v>
      </c>
    </row>
    <row r="22" spans="1:4" ht="36">
      <c r="A22" s="8" t="s">
        <v>1278</v>
      </c>
      <c r="B22" s="51" t="s">
        <v>1270</v>
      </c>
      <c r="C22" s="12" t="s">
        <v>1279</v>
      </c>
      <c r="D22" s="48">
        <v>360</v>
      </c>
    </row>
    <row r="23" spans="1:4" ht="36">
      <c r="A23" s="8" t="s">
        <v>1280</v>
      </c>
      <c r="B23" s="51" t="s">
        <v>1270</v>
      </c>
      <c r="C23" s="12" t="s">
        <v>1281</v>
      </c>
      <c r="D23" s="48">
        <v>-200</v>
      </c>
    </row>
    <row r="24" spans="1:4" ht="37.950000000000003" customHeight="1">
      <c r="A24" s="8" t="s">
        <v>1282</v>
      </c>
      <c r="B24" s="51" t="s">
        <v>1270</v>
      </c>
      <c r="C24" s="12" t="s">
        <v>1283</v>
      </c>
      <c r="D24" s="48">
        <v>-200</v>
      </c>
    </row>
    <row r="25" spans="1:4" ht="54">
      <c r="A25" s="8" t="s">
        <v>1284</v>
      </c>
      <c r="B25" s="52">
        <v>905</v>
      </c>
      <c r="C25" s="12" t="s">
        <v>1285</v>
      </c>
      <c r="D25" s="48">
        <v>-200</v>
      </c>
    </row>
    <row r="26" spans="1:4" ht="36">
      <c r="A26" s="8" t="s">
        <v>1286</v>
      </c>
      <c r="B26" s="51" t="s">
        <v>1270</v>
      </c>
      <c r="C26" s="12" t="s">
        <v>1287</v>
      </c>
      <c r="D26" s="48">
        <v>560</v>
      </c>
    </row>
    <row r="27" spans="1:4" ht="54">
      <c r="A27" s="8" t="s">
        <v>1288</v>
      </c>
      <c r="B27" s="51" t="s">
        <v>1270</v>
      </c>
      <c r="C27" s="12" t="s">
        <v>1289</v>
      </c>
      <c r="D27" s="48">
        <v>560</v>
      </c>
    </row>
    <row r="28" spans="1:4" ht="55.95" customHeight="1">
      <c r="A28" s="8" t="s">
        <v>1290</v>
      </c>
      <c r="B28" s="52">
        <v>905</v>
      </c>
      <c r="C28" s="12" t="s">
        <v>1291</v>
      </c>
      <c r="D28" s="48">
        <v>560</v>
      </c>
    </row>
    <row r="29" spans="1:4">
      <c r="A29" s="8" t="s">
        <v>1292</v>
      </c>
      <c r="B29" s="10"/>
      <c r="C29" s="12" t="s">
        <v>15</v>
      </c>
      <c r="D29" s="48"/>
    </row>
    <row r="30" spans="1:4">
      <c r="A30" s="8" t="s">
        <v>1268</v>
      </c>
      <c r="B30" s="10"/>
      <c r="C30" s="12"/>
      <c r="D30" s="48"/>
    </row>
    <row r="31" spans="1:4">
      <c r="A31" s="8" t="s">
        <v>1293</v>
      </c>
      <c r="B31" s="51" t="s">
        <v>1294</v>
      </c>
      <c r="C31" s="12" t="s">
        <v>1295</v>
      </c>
      <c r="D31" s="48">
        <v>-24741.859219999998</v>
      </c>
    </row>
    <row r="32" spans="1:4" ht="19.2" customHeight="1">
      <c r="A32" s="8" t="s">
        <v>1296</v>
      </c>
      <c r="B32" s="51" t="s">
        <v>1294</v>
      </c>
      <c r="C32" s="12" t="s">
        <v>1297</v>
      </c>
      <c r="D32" s="48">
        <v>-24741.859219999998</v>
      </c>
    </row>
    <row r="33" spans="1:4">
      <c r="A33" s="8" t="s">
        <v>1298</v>
      </c>
      <c r="B33" s="51" t="s">
        <v>1294</v>
      </c>
      <c r="C33" s="12" t="s">
        <v>1299</v>
      </c>
      <c r="D33" s="48">
        <v>-1584071.22309</v>
      </c>
    </row>
    <row r="34" spans="1:4">
      <c r="A34" s="8" t="s">
        <v>1300</v>
      </c>
      <c r="B34" s="51" t="s">
        <v>1294</v>
      </c>
      <c r="C34" s="12" t="s">
        <v>1301</v>
      </c>
      <c r="D34" s="48">
        <v>-1584071.22309</v>
      </c>
    </row>
    <row r="35" spans="1:4">
      <c r="A35" s="8" t="s">
        <v>1302</v>
      </c>
      <c r="B35" s="51" t="s">
        <v>1303</v>
      </c>
      <c r="C35" s="12" t="s">
        <v>1304</v>
      </c>
      <c r="D35" s="48">
        <v>-1584071.22309</v>
      </c>
    </row>
    <row r="36" spans="1:4" ht="36">
      <c r="A36" s="8" t="s">
        <v>1305</v>
      </c>
      <c r="B36" s="51" t="s">
        <v>1294</v>
      </c>
      <c r="C36" s="12" t="s">
        <v>1306</v>
      </c>
      <c r="D36" s="48">
        <v>-1584071.22309</v>
      </c>
    </row>
    <row r="37" spans="1:4">
      <c r="A37" s="8" t="s">
        <v>1307</v>
      </c>
      <c r="B37" s="51" t="s">
        <v>1294</v>
      </c>
      <c r="C37" s="12" t="s">
        <v>1308</v>
      </c>
      <c r="D37" s="48">
        <v>1559329.36387</v>
      </c>
    </row>
    <row r="38" spans="1:4">
      <c r="A38" s="8" t="s">
        <v>1309</v>
      </c>
      <c r="B38" s="51" t="s">
        <v>1294</v>
      </c>
      <c r="C38" s="12" t="s">
        <v>1310</v>
      </c>
      <c r="D38" s="48">
        <v>1559329.36387</v>
      </c>
    </row>
    <row r="39" spans="1:4">
      <c r="A39" s="8" t="s">
        <v>1311</v>
      </c>
      <c r="B39" s="51" t="s">
        <v>1294</v>
      </c>
      <c r="C39" s="12" t="s">
        <v>1312</v>
      </c>
      <c r="D39" s="48">
        <v>1559329.36387</v>
      </c>
    </row>
    <row r="40" spans="1:4" ht="36">
      <c r="A40" s="8" t="s">
        <v>1313</v>
      </c>
      <c r="B40" s="51" t="s">
        <v>1303</v>
      </c>
      <c r="C40" s="12" t="s">
        <v>1314</v>
      </c>
      <c r="D40" s="48">
        <v>1559329.36387</v>
      </c>
    </row>
    <row r="41" spans="1:4">
      <c r="A41" s="53"/>
      <c r="B41" s="54"/>
      <c r="C41" s="55"/>
      <c r="D41" s="45"/>
    </row>
    <row r="42" spans="1:4">
      <c r="A42" s="53"/>
      <c r="B42" s="54"/>
      <c r="C42" s="55"/>
      <c r="D42" s="45"/>
    </row>
    <row r="43" spans="1:4">
      <c r="A43" s="56"/>
      <c r="B43" s="53"/>
      <c r="C43" s="57"/>
      <c r="D43" s="53"/>
    </row>
    <row r="44" spans="1:4" ht="19.2" customHeight="1">
      <c r="A44" s="5" t="s">
        <v>1315</v>
      </c>
      <c r="B44" s="53"/>
      <c r="C44" s="57"/>
      <c r="D44" s="54"/>
    </row>
    <row r="45" spans="1:4" ht="18" customHeight="1">
      <c r="A45" s="53" t="s">
        <v>1316</v>
      </c>
      <c r="B45" s="53"/>
      <c r="C45" s="53"/>
      <c r="D45" s="53"/>
    </row>
    <row r="46" spans="1:4" ht="18.600000000000001" customHeight="1">
      <c r="A46" s="5" t="s">
        <v>1317</v>
      </c>
      <c r="B46" s="53"/>
      <c r="C46" s="53"/>
      <c r="D46" s="54" t="s">
        <v>168</v>
      </c>
    </row>
    <row r="47" spans="1:4" ht="10.199999999999999" customHeight="1">
      <c r="B47" s="54"/>
      <c r="C47" s="53"/>
      <c r="D47" s="54"/>
    </row>
    <row r="48" spans="1:4">
      <c r="A48" s="56"/>
      <c r="B48" s="53"/>
      <c r="C48" s="53"/>
      <c r="D48" s="53"/>
    </row>
    <row r="49" spans="1:4">
      <c r="A49" s="5"/>
      <c r="B49" s="53"/>
      <c r="C49" s="53"/>
      <c r="D49" s="54"/>
    </row>
    <row r="50" spans="1:4" ht="13.2" customHeight="1">
      <c r="B50" s="54"/>
      <c r="C50" s="53"/>
      <c r="D50" s="54"/>
    </row>
    <row r="51" spans="1:4">
      <c r="A51" s="56"/>
      <c r="B51" s="53"/>
      <c r="C51" s="53"/>
      <c r="D51" s="53"/>
    </row>
    <row r="52" spans="1:4">
      <c r="A52" s="70"/>
      <c r="B52" s="70"/>
      <c r="C52" s="70"/>
      <c r="D52" s="70"/>
    </row>
  </sheetData>
  <mergeCells count="10">
    <mergeCell ref="A52:D52"/>
    <mergeCell ref="C1:D1"/>
    <mergeCell ref="B11:C11"/>
    <mergeCell ref="A11:A12"/>
    <mergeCell ref="D11:D12"/>
    <mergeCell ref="C2:D2"/>
    <mergeCell ref="C3:D3"/>
    <mergeCell ref="C4:D4"/>
    <mergeCell ref="A8:D8"/>
    <mergeCell ref="C10:D10"/>
  </mergeCells>
  <pageMargins left="0.78740155696868896" right="0.78740155696868896" top="1.18110227584839" bottom="0.39370077848434398" header="0.39370077848434398" footer="0.39370077848434398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MyOffice-CoreFramework-Windows/22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Доходы</vt:lpstr>
      <vt:lpstr>Функциональная</vt:lpstr>
      <vt:lpstr>Расходы</vt:lpstr>
      <vt:lpstr>Источники</vt:lpstr>
      <vt:lpstr>__bookmark_1</vt:lpstr>
      <vt:lpstr>__bookmark_2</vt:lpstr>
      <vt:lpstr>__bookmark_4</vt:lpstr>
      <vt:lpstr>__bookmark_6</vt:lpstr>
      <vt:lpstr>__bookmark_7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Иван В. Куц</cp:lastModifiedBy>
  <cp:lastPrinted>2021-03-30T07:55:35Z</cp:lastPrinted>
  <dcterms:modified xsi:type="dcterms:W3CDTF">2021-04-05T06:23:07Z</dcterms:modified>
</cp:coreProperties>
</file>