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tabRatio="836" activeTab="8"/>
  </bookViews>
  <sheets>
    <sheet name="п 1.1 раздел 1 ЗУ" sheetId="1" r:id="rId1"/>
    <sheet name="п 1.2 раздел 1 зд, стр, соор" sheetId="2" r:id="rId2"/>
    <sheet name="п1.3 раздел 1 пом-я" sheetId="3" r:id="rId3"/>
    <sheet name="п1.4 раздел 1 суда" sheetId="8" r:id="rId4"/>
    <sheet name="п 2.1 раздел 2 акции" sheetId="4" r:id="rId5"/>
    <sheet name="п 2.2 раздел 2 вкл" sheetId="5" r:id="rId6"/>
    <sheet name="п 2.3 раздел 2 движ" sheetId="6" r:id="rId7"/>
    <sheet name="п2.4 раздел 2" sheetId="9" r:id="rId8"/>
    <sheet name="раздел 3 им-во учр" sheetId="7" r:id="rId9"/>
  </sheets>
  <definedNames>
    <definedName name="_xlnm._FilterDatabase" localSheetId="0" hidden="1">'п 1.1 раздел 1 ЗУ'!$A$5:$O$56</definedName>
    <definedName name="_xlnm._FilterDatabase" localSheetId="1" hidden="1">'п 1.2 раздел 1 зд, стр, соор'!$A$5:$T$722</definedName>
    <definedName name="_xlnm._FilterDatabase" localSheetId="6" hidden="1">'п 2.3 раздел 2 движ'!$A$6:$P$780</definedName>
    <definedName name="_xlnm._FilterDatabase" localSheetId="2" hidden="1">'п1.3 раздел 1 пом-я'!$A$5:$R$16</definedName>
    <definedName name="_xlnm._FilterDatabase" localSheetId="8" hidden="1">'раздел 3 им-во учр'!$B$6:$R$924</definedName>
  </definedNames>
  <calcPr calcId="152511"/>
</workbook>
</file>

<file path=xl/calcChain.xml><?xml version="1.0" encoding="utf-8"?>
<calcChain xmlns="http://schemas.openxmlformats.org/spreadsheetml/2006/main">
  <c r="N16" i="3" l="1"/>
  <c r="M16" i="3"/>
  <c r="N922" i="7" l="1"/>
  <c r="N719" i="7" l="1"/>
  <c r="O829" i="7" l="1"/>
  <c r="O503" i="7"/>
  <c r="O913" i="7" l="1"/>
  <c r="N913" i="7"/>
  <c r="N829" i="7"/>
  <c r="O772" i="7"/>
  <c r="N772" i="7"/>
  <c r="O719" i="7"/>
  <c r="N914" i="7" l="1"/>
  <c r="N503" i="7"/>
  <c r="O493" i="7"/>
  <c r="N493" i="7"/>
  <c r="N483" i="7"/>
  <c r="N484" i="7" s="1"/>
  <c r="O475" i="7"/>
  <c r="O477" i="7" s="1"/>
  <c r="N475" i="7"/>
  <c r="O476" i="7" l="1"/>
  <c r="N476" i="7"/>
  <c r="N477" i="7" s="1"/>
  <c r="N504" i="7"/>
  <c r="N505" i="7" s="1"/>
  <c r="N449" i="7" l="1"/>
  <c r="N447" i="7"/>
  <c r="N410" i="7"/>
  <c r="N406" i="7"/>
  <c r="N399" i="7"/>
  <c r="N392" i="7"/>
  <c r="N383" i="7"/>
  <c r="N374" i="7"/>
  <c r="N371" i="7"/>
  <c r="N368" i="7"/>
  <c r="N364" i="7"/>
  <c r="N347" i="7"/>
  <c r="N345" i="7"/>
  <c r="N336" i="7"/>
  <c r="N322" i="7"/>
  <c r="N320" i="7"/>
  <c r="N318" i="7"/>
  <c r="N314" i="7"/>
  <c r="N311" i="7"/>
  <c r="O406" i="7"/>
  <c r="O399" i="7"/>
  <c r="O392" i="7"/>
  <c r="O364" i="7"/>
  <c r="O347" i="7"/>
  <c r="O345" i="7"/>
  <c r="O336" i="7"/>
  <c r="N411" i="7" l="1"/>
  <c r="O410" i="7"/>
  <c r="O311" i="7"/>
  <c r="O450" i="7" l="1"/>
  <c r="E693" i="7"/>
  <c r="O569" i="7"/>
  <c r="N569" i="7"/>
  <c r="O553" i="7"/>
  <c r="O449" i="7"/>
  <c r="O447" i="7"/>
  <c r="O306" i="7"/>
  <c r="O302" i="7"/>
  <c r="O303" i="7" l="1"/>
  <c r="O693" i="7" l="1"/>
  <c r="N693" i="7"/>
  <c r="N553" i="7"/>
  <c r="E553" i="7"/>
  <c r="N302" i="7" l="1"/>
  <c r="N303" i="7" l="1"/>
  <c r="N306" i="7" l="1"/>
  <c r="N450" i="7" s="1"/>
  <c r="N694" i="7" l="1"/>
  <c r="N695" i="7" s="1"/>
  <c r="O924" i="7" l="1"/>
  <c r="O694" i="7"/>
  <c r="O695" i="7" l="1"/>
  <c r="N915" i="7"/>
  <c r="O483" i="7"/>
  <c r="O484" i="7" s="1"/>
  <c r="O504" i="7"/>
  <c r="O914" i="7"/>
  <c r="O915" i="7" l="1"/>
  <c r="O505" i="7"/>
  <c r="N923" i="7"/>
  <c r="O923" i="7" l="1"/>
</calcChain>
</file>

<file path=xl/sharedStrings.xml><?xml version="1.0" encoding="utf-8"?>
<sst xmlns="http://schemas.openxmlformats.org/spreadsheetml/2006/main" count="21882" uniqueCount="5182">
  <si>
    <t>_</t>
  </si>
  <si>
    <t>Земли 
населенных 
пунктов</t>
  </si>
  <si>
    <t>Категория 
земель</t>
  </si>
  <si>
    <t>Вид 
разрешенного 
использования</t>
  </si>
  <si>
    <t>№
п/п</t>
  </si>
  <si>
    <t>А.В. Румянцева</t>
  </si>
  <si>
    <t>Заместитель главы 
Темрюкского городского поселения
Темрюкского района</t>
  </si>
  <si>
    <t>коммунальное обслуживание</t>
  </si>
  <si>
    <t>ИТОГО</t>
  </si>
  <si>
    <t>Адрес 
(местоположение), ОКТМО</t>
  </si>
  <si>
    <t>Земельный участок</t>
  </si>
  <si>
    <t>Сведения о произведен-ном улучшении земельного участка</t>
  </si>
  <si>
    <t xml:space="preserve"> _</t>
  </si>
  <si>
    <t>Сведения 
об устан. 
в отнош. земельного участка огранич. (обремен.) 
с указан. наимен. вида огранич. (обремен.), основан. 
и даты их возникн. и  прекращ.</t>
  </si>
  <si>
    <t xml:space="preserve">Сведения о лице, в пользу которого установлены ограничения (обременения), включая полное наименование юр. лица, его организац.-правовую форму или фамилию, имя и отчество (при наличии), ИНН, КПП (для юр.лица), ОГРН (для юр. лица), адрес в пределах местонахо-ждения (для юр.лиц), адрес места регистрации по месту жительства (месту пребыания) (для физ.лиц), с указанием ОКТМО </t>
  </si>
  <si>
    <t>Реестровый номер объекта</t>
  </si>
  <si>
    <t>Иные сведения (при необхо-димости)</t>
  </si>
  <si>
    <t>Кадастровый 
номер, дата присвоения</t>
  </si>
  <si>
    <t>Сведения о правообладателе (полное наименование юридического лица, организационно-правовая форма, ИНН, КПП, ОГРН, адрес местонахождения)</t>
  </si>
  <si>
    <t>Вид вещного права, сведения о регистрации 
права, реквизиты 
документов-
оснований 
возникновения (прекращения)
права муниципальной собственности на имущество, дата возникновения 
права</t>
  </si>
  <si>
    <t>Вид объекта учета</t>
  </si>
  <si>
    <t>Назначение объекта учета</t>
  </si>
  <si>
    <t>Балансовая стоимость</t>
  </si>
  <si>
    <t>Сведения о лице, в пользу которого установлены ограничения (обременения)</t>
  </si>
  <si>
    <t>Здание</t>
  </si>
  <si>
    <t>Нежилое</t>
  </si>
  <si>
    <t xml:space="preserve"> -</t>
  </si>
  <si>
    <t>-</t>
  </si>
  <si>
    <t>Жилое</t>
  </si>
  <si>
    <t>Итого:</t>
  </si>
  <si>
    <t>Объект незавершенного строительства</t>
  </si>
  <si>
    <t>Сооружения</t>
  </si>
  <si>
    <t>Сооружение</t>
  </si>
  <si>
    <t>ВСЕГО:</t>
  </si>
  <si>
    <t>Наименова-ние объекта учета</t>
  </si>
  <si>
    <t>Адрес 
(местоположение) объекта учета, ОКТМО</t>
  </si>
  <si>
    <t>Кадаст-
ровый 
номер, дата присвое-ния</t>
  </si>
  <si>
    <t>Сведения о здании, сооружении, в состав которого входит объект учета (кадастровый номер, форма собственности)</t>
  </si>
  <si>
    <t>Вид права, на основании которого правообладателю принадлежит объект учета, реквизиты 
документов-
оснований 
возникновения (прекращения)
права муниципаль-
ной собствен-
ности и иного вещного права, регистрация права собственности и дата возникновения (прекращения)
права собственности и иного вещного права</t>
  </si>
  <si>
    <t>Сведения о характеристи-ках объекта, в том числе: тип объекта, площадь, этажность</t>
  </si>
  <si>
    <t>Инвента-рный номер объекта учета</t>
  </si>
  <si>
    <t>Кадастровая стоимость</t>
  </si>
  <si>
    <t>Сведения об изменениях объекта учета (произведен-ных достройках, капитальном ремонте, реконструкции, модернизации, сносе)</t>
  </si>
  <si>
    <t>Сведения 
об установлен-ных 
в отношении объекта учета ограничениях (обременени-ях) с указа-нием наимено-вания вида ограничений (обременении), основания и даты
их возни-кновения и  прекращения</t>
  </si>
  <si>
    <t>Помещение</t>
  </si>
  <si>
    <t>Жилое помещение</t>
  </si>
  <si>
    <t>Сведения об акционерном обществе (эмитенте), включая полное наименование юридического лица, включающее его организационно-правовую форму, ИНН, КПП, ОГРН, адрес в пределах места нахождения (с указанием ОКТМО)</t>
  </si>
  <si>
    <t>Сведения об акциях, в том числе: количество акций, регистрационные номера выпусков, номинальная стоимость акций, вид акций (обыкновенные или привилегированные)</t>
  </si>
  <si>
    <t>Сведения о правообладателе</t>
  </si>
  <si>
    <t>Вид вещного права, на основании которого правообладателю принадлежит объект учета, с указанием реквизитов документов-оснований возникновения (прекращения) права собственности, иного вещного права</t>
  </si>
  <si>
    <t>Сведения об установленных в ограничениях (обременениях) с указанием наименования вида ограничений (обременении), основания и даты их возникновения и прекращения</t>
  </si>
  <si>
    <t>Сведения о хозяйственном обществе (товариществе), включая полное наименование юридического лица, включающее его организационно-правовую форму, ИНН, КПП, ОГРН, адрес в пределах места нахождения (с указанием ОКТМО)</t>
  </si>
  <si>
    <t>Доля (вклад) в уставном (складочном) капитале хозяйственного общества, товарищества в процентах</t>
  </si>
  <si>
    <t>2005 года ввода в эксплуатацию</t>
  </si>
  <si>
    <t>2018 года ввода в эксплуатацию</t>
  </si>
  <si>
    <t>Песочница</t>
  </si>
  <si>
    <t>2019 года ввода в эксплуатацию</t>
  </si>
  <si>
    <t>Производственный и хозяйственный инвентарь</t>
  </si>
  <si>
    <t>2020 года ввода в эксплуатацию</t>
  </si>
  <si>
    <t>2021 года ввода в эксплуатацию</t>
  </si>
  <si>
    <t>2007 года ввода в эксплуатацию</t>
  </si>
  <si>
    <t>1969 года ввода в эксплуатацию</t>
  </si>
  <si>
    <t>2006 года ввода в эксплуатацию</t>
  </si>
  <si>
    <t>1993 года ввода в эксплуатацию</t>
  </si>
  <si>
    <t>2008 года ввода в эксплуатацию</t>
  </si>
  <si>
    <t>2010 года ввода в эксплуатацию</t>
  </si>
  <si>
    <t>2011 года ввода в эксплуатацию</t>
  </si>
  <si>
    <t>2012 года ввода в эксплуатацию</t>
  </si>
  <si>
    <t>2013 года ввода в эксплуатацию</t>
  </si>
  <si>
    <t>2014 года ввода в эксплуатацию</t>
  </si>
  <si>
    <t>2015 года ввода в эксплуатацию</t>
  </si>
  <si>
    <t>2016 года ввода в эксплуатацию</t>
  </si>
  <si>
    <t>ИТОГО:</t>
  </si>
  <si>
    <t>Машины и оборудование</t>
  </si>
  <si>
    <t>2022 года ввода в эксплуатацию</t>
  </si>
  <si>
    <t>2009 года ввода в эксплуатацию</t>
  </si>
  <si>
    <t>2023 года ввода в эксплуатацию</t>
  </si>
  <si>
    <t>2017 года ввода в эксплуатацию</t>
  </si>
  <si>
    <t>Светофорные объекты</t>
  </si>
  <si>
    <t>Реестровый номер объекта учета</t>
  </si>
  <si>
    <t>Наименование
 объекта учета</t>
  </si>
  <si>
    <t>Адрес
(местополо-
жение) (при наличии), ОКТМО (для недвижимого имущества и земельных участков)</t>
  </si>
  <si>
    <t>Общая пло-
щадь/
протя
жен-
ность
 (кв.м/
м) (для недви-жимого иму-щества и земельных участков)</t>
  </si>
  <si>
    <t>Вид права (для всего имущества), сведения о регистра-
ции права муници-
пальной собствен-
ности (для недвижимого имущества и земельных участков)</t>
  </si>
  <si>
    <t>Сведения о балансодержателе</t>
  </si>
  <si>
    <t>Сведения 
о регист-
рации 
вещного 
права
(оператив-
ное управление, 
хоз.веде-
ние), для земельных участков постоянное (бессрочное) пользование</t>
  </si>
  <si>
    <t>Реквизиты 
документов-
оснований 
возникновения 
права муници-
пальной собствен-
ности, дата 
возникновения 
права</t>
  </si>
  <si>
    <t>Сведения 
об 
установлении 
в отношении 
муниципально-
го имущества 
ограничений 
(обременений) 
с указанием 
основания 
и даты их 
возникновения</t>
  </si>
  <si>
    <t>Иные сведения (при необходимости)</t>
  </si>
  <si>
    <t>ДВИЖИМОЕ ИМУЩЕСТВО</t>
  </si>
  <si>
    <t>Муниципальная собственность</t>
  </si>
  <si>
    <t>Оперативное управление</t>
  </si>
  <si>
    <t>Транспортные средства</t>
  </si>
  <si>
    <t>НЕДВИЖИМОЕ ИМУЩЕСТВО</t>
  </si>
  <si>
    <t>Здания</t>
  </si>
  <si>
    <t>ИТОГО движимое имущество:</t>
  </si>
  <si>
    <t>Земельные участки</t>
  </si>
  <si>
    <t>ВСЕГО по учреждению (движимое и недвижимое имущество, за исключением земельных участков):</t>
  </si>
  <si>
    <t>Ограждение</t>
  </si>
  <si>
    <t>Освещение</t>
  </si>
  <si>
    <t>ИТОГО недвижимое имущество:</t>
  </si>
  <si>
    <t>ИТОГО иное движимое имущество:</t>
  </si>
  <si>
    <t>Хозяйственное ведение</t>
  </si>
  <si>
    <t xml:space="preserve">Передаточные устройства </t>
  </si>
  <si>
    <t>Объекты наружного противопожарного водоснабжения (пожарные гидранты)</t>
  </si>
  <si>
    <t>Площадь,
м2</t>
  </si>
  <si>
    <t xml:space="preserve">Наименование земельного участка </t>
  </si>
  <si>
    <t>Краснодарский край, Выселковский район,  ст-ца Выселки
ул. Ленина,39, ОКТМО 03612413101</t>
  </si>
  <si>
    <t>23:05:0602027:103, 04.05.2007</t>
  </si>
  <si>
    <t>Администрация Выселковского сельского посления Выселковского района, ОГРН 1052315826133, ИНН 2328012307, КПП 232801001, ст. Выселки, ул. Ленина, д. 39</t>
  </si>
  <si>
    <t>для эксплуатации административного здания</t>
  </si>
  <si>
    <t>Краснодарский край, Выселковский район, х. Иногородне-Малеванный,
ул. Южная, 4, ОКТМО 03612413106</t>
  </si>
  <si>
    <t>23:05:0603002:358, 06.08.2014</t>
  </si>
  <si>
    <t xml:space="preserve">общая долевая собственность,           размер доли 6/7: 
№ 23-23-41/2001/2014-826 от 19.02.2014, Решение VII сессии I созыва совета ВСП ВР №2 от 10.04.2006г., Акт приема-передачи имущества от 01.09.2006г.,
Решение XII сессии II созыва совета ВСП ВР №9 от 04.02.2011г. Федеральный закон «О введении в действие Земельного кодекса РФ» № 137-ФЗ от 25.10.2001г
</t>
  </si>
  <si>
    <t>1.1.1.000001</t>
  </si>
  <si>
    <t>Муниципальное бюджетное учреждение культуры "Выселковский культурно-досуговый центр" Выселковского сельского поселения Выселковского района, ИНН: 2328015107, ОГРН: 1052315827035</t>
  </si>
  <si>
    <t>Постоянное (бессрочное) пользование
№23-23/041-23/041/600/2015-560/1
от 06.02.2015</t>
  </si>
  <si>
    <r>
      <t xml:space="preserve">ВСЕГО по учреждениям и предприятиям </t>
    </r>
    <r>
      <rPr>
        <sz val="11"/>
        <color rgb="FFFF0000"/>
        <rFont val="Times New Roman"/>
        <family val="1"/>
        <charset val="204"/>
      </rPr>
      <t>(движимое и недвижимое имущество, за исключением земельных участков)</t>
    </r>
    <r>
      <rPr>
        <b/>
        <sz val="11"/>
        <color rgb="FFFF0000"/>
        <rFont val="Times New Roman"/>
        <family val="1"/>
        <charset val="204"/>
      </rPr>
      <t>:</t>
    </r>
  </si>
  <si>
    <r>
      <t xml:space="preserve">ВСЕГО по учреждениям и предприятиям </t>
    </r>
    <r>
      <rPr>
        <sz val="11"/>
        <color rgb="FFFF0000"/>
        <rFont val="Times New Roman"/>
        <family val="1"/>
        <charset val="204"/>
      </rPr>
      <t>(земельные участки):</t>
    </r>
  </si>
  <si>
    <t>Краснодарский край, Выселковский район, ст. Выселки, угол ул. Свободы и пер. Коминтерна, ОКТМО 03612413101</t>
  </si>
  <si>
    <t>23:05:0602052:129, 22.12.2006</t>
  </si>
  <si>
    <t>Муниципальная собственность
№ 23-23/041/-23/041/600/2016-1638/1, 22.08.2016,  Закон №137-ФЗ ст.3.1 от 25.10.2001г.
Постановление администрациии МО Выселковский район №1150 от 20.09.2011г.» № 137-ФЗ от 25.10.2001г</t>
  </si>
  <si>
    <t>для эксплуатации водозабора</t>
  </si>
  <si>
    <t xml:space="preserve">МУП «Выселковские коммунальные системы» ОГРН 1112328000113, 
ИНН 2328000573
</t>
  </si>
  <si>
    <t>Краснодарский край, Выселковский район, северо-западная окраина ст-цы Выселки, 1, ОКТМО 03612413101</t>
  </si>
  <si>
    <t>23:05:0602002:556, 22.12.2006</t>
  </si>
  <si>
    <t xml:space="preserve">для эксплуатации
артскважины (№ 7717)
</t>
  </si>
  <si>
    <t>Краснодарский край, Выселковский район, ст. Выселки, ул. Димитрова, ОКТМО 03612413101</t>
  </si>
  <si>
    <t>23:05:0602042:32, 22.12.2006</t>
  </si>
  <si>
    <t>Муниципальная собственность,
№ 23-23/041-23/041/600/2016-1640/1, 23.08.2016, Закон №137-ФЗ, ст.3.1 от 25.10.2001г., Постановление администрации МО Выселковский район №1150 от 20.09.2011г</t>
  </si>
  <si>
    <t>Муниципальная собственность, 
№ 23-23/041-23/041/600/2016-
1644/1, 22.08.2016, Закон №137-ФЗ, ст.3.1 от 25.10.2001г., Постановление администрации МО Выселковский район №1150 от 20.09.2011г</t>
  </si>
  <si>
    <t xml:space="preserve">для эксплуатации
артскважины (№ 7219)
</t>
  </si>
  <si>
    <t>Краснодарский край, Выселковский район, ст. Выселки, пер. Полевой, ОКТМО 03612413101</t>
  </si>
  <si>
    <t>23:05:0602042:30, 22.12.2006</t>
  </si>
  <si>
    <t xml:space="preserve">Муниципальная собственность, 
№ 23-23/041-23/041/600/2016-1694/1, 25.08.2016, Закон №137-ФЗ, ст.3.1 от 25.10.2001г., Постановление администрации МО Выселковский район №1150 от 20.09.2011г., </t>
  </si>
  <si>
    <t xml:space="preserve">для эксплуатации
КНС
</t>
  </si>
  <si>
    <t>Краснодарский край, Выселковский район, ст. Выселки, пер. Вышинского, ОКТМО 03612413101</t>
  </si>
  <si>
    <t>23:05:0602025:117, 22.12.2006</t>
  </si>
  <si>
    <t>Муниципальная собственность,  
№23-23/041-23/041/600/2016-1674/1, 24.08.2016г, Постановление администрации МО Выселковский район №1150 от 20.09.2011г</t>
  </si>
  <si>
    <t xml:space="preserve">для эксплуатации
КНС 
</t>
  </si>
  <si>
    <t>Краснодарский край, Выселковский район, ст. Выселки, ул. Кубанская, ОКТМО 03612413101</t>
  </si>
  <si>
    <t>23:05:0602031:46, 22.12.2006</t>
  </si>
  <si>
    <t xml:space="preserve">Муниципальная собственность,
№ 23-23/041-23/041/600/2016-1672/1, 24.08.2016,Закон №137-ФЗ, ст.3.1 от 25.10.2001г., Постановление администрации МО Выселковский район №1150 от 20.09.2011г., </t>
  </si>
  <si>
    <t>Краснодарский край, Выселковский район, ст. Выселки, пер. Украинский, ОКТМО 03612413101</t>
  </si>
  <si>
    <t>23:05:0602002:555, 22.12.2006</t>
  </si>
  <si>
    <t>Муниципальная собственность, 
№№ 23-23-44/ 2011/2015-675 от 14.01.2014, Закон №137-ФЗ, ст.3.1 от 25.10.2001г., Постановление администрации МО Выселковский район №1150 от 20.09.2011г</t>
  </si>
  <si>
    <t xml:space="preserve">для эксплуатации
очистных сооружений
</t>
  </si>
  <si>
    <t>Краснодарский край, Выселковский район, ст. Выселки, ул. Пирогова, ОКТМО 03612413101</t>
  </si>
  <si>
    <t>23:05:0602002:553, 22.12.2006</t>
  </si>
  <si>
    <t>Муниципальная собственность,
№ 23-23/041-23/041/600/2016-1668/1, 24.08.2016г, Закон №137-ФЗ, ст.3.1 от 25.10.2001г., Постановление администрации МО Выселковский район №1150 от 20.09.2011г</t>
  </si>
  <si>
    <t>Краснодарский край, Выселковский район, ст. Выселки, ул. Пирогова,                ОКТМО 03612413101</t>
  </si>
  <si>
    <t>23:05:0602002:554, 22.12.2006</t>
  </si>
  <si>
    <t xml:space="preserve">Муниципальная собственность,
№  23-23/041-23/041/600/2016-1666/1, 24.08.2016г., Закон №137-ФЗ, ст.3.1 от 25.10.2001г., Постановление администрации МО Выселковский район №1150 от 20.09.2011г., </t>
  </si>
  <si>
    <t>Краснодарский край, Выселковский район, ст. Выселки, территория ЦРБ, ОКТМО 03612413101</t>
  </si>
  <si>
    <t>23:05:0602002:552, 22.12.2006</t>
  </si>
  <si>
    <t>Муниципальная собственность,
№  23-23/041-23/041/600/2016-1692/1, 26.08.2016,Закон №137-ФЗ, ст.3.1 от 25.10.2001г., Постановление администрации МО Выселковский район №1150 от 20.09.2011г.</t>
  </si>
  <si>
    <t xml:space="preserve">для эксплуатации
котельной
 ЦРБ
</t>
  </si>
  <si>
    <t>Краснодарский край, Выселковский район, ст. Выселки, пер. Лермонтова, ОКТМО 03612413101</t>
  </si>
  <si>
    <t>23:05:0602005:113, 22.12.2006</t>
  </si>
  <si>
    <t xml:space="preserve">Муниципальная собственность,
№  23-23/041-23/041/600/2016-1690/1, 25.08.2016,Закон №137-ФЗ, ст.3.1 от 25.10.2001г., Постановление администрации МО Выселковский район №1150 от 20.09.2011г., </t>
  </si>
  <si>
    <t xml:space="preserve">для эксплуатации
КНС
(малая сахзавода)
</t>
  </si>
  <si>
    <t>23:05:0602052:131, 22.12.2006</t>
  </si>
  <si>
    <t>Муниципальная собственность,
№ 23-23/041-23/041/600/2016-1688/1, 25.08.2016,Закон №137-ФЗ, ст.3.1 от 25.10.2001г., Постановление администрации МО Выселковский район №1150 от 20.09.2011г.</t>
  </si>
  <si>
    <t xml:space="preserve">для эксплуатации
КНС
№ 5 СШ № 17
</t>
  </si>
  <si>
    <t>Краснодарский край, Выселковский район, ст. Выселки, пер. Октябрьский, ОКТМО 03612413101</t>
  </si>
  <si>
    <t>Краснодарский край, Выселковский район, ст. Выселки, ул. Лунева, ОКТМО 03612413101</t>
  </si>
  <si>
    <t>23:05:0602033:89, 22.12.2006</t>
  </si>
  <si>
    <t>Муниципальная собственность,
№ 23-23/041-23/041/600/2016-1686/1, 26.08.2016, Закон №137-ФЗ, ст.3.1 от 25.10.2001г., Постановление администрации МО Выселковский район №1150 от 20.09.2011г</t>
  </si>
  <si>
    <t xml:space="preserve">для эксплуатации
котельной
</t>
  </si>
  <si>
    <t>Краснодарский край, Выселковский район, х. Иногородне-Малеваный, ОКТМО 03612413106</t>
  </si>
  <si>
    <t>23:05:0603002:206, 22.12.2006</t>
  </si>
  <si>
    <t xml:space="preserve">Муниципальная собственность,
№ 23-23/041-23/041/600/2016-1684/1, 26.08.2016, Закон №137-ФЗ, ст.3.1 от 25.10.2001г., Постановление администрации МО Выселковский район №1150 от 20.09.2011г., </t>
  </si>
  <si>
    <t xml:space="preserve">для эксплуатации
артскважины №3387
Водонапорная башня
</t>
  </si>
  <si>
    <t>Краснодарский край, Выселковский район, территория МОУ СОШ №17 ст-цы Выселки, ОКТМО 03612413101</t>
  </si>
  <si>
    <t>23:05:0602052:130, 22.12.2006</t>
  </si>
  <si>
    <t>Муниципальная собственность,
№ 23-23/041-23/041/600/2016-1708/1, 26.08.2016, Закон №137-ФЗ, ст.3.1 от 25.10.2001г., Постановление администрации МО Выселковский район №1150 от 20.09.2011г.</t>
  </si>
  <si>
    <t xml:space="preserve">для эксплуатации
КНС
(территория ШК № 17)
</t>
  </si>
  <si>
    <t>Краснодарский край, Выселковский район, ст. Выселки, территория МОУ СОШ №17, ОКТМО 03612413101</t>
  </si>
  <si>
    <t>23:05:0602052:128, 22.12.2006</t>
  </si>
  <si>
    <t>Муниципальная собственность,
№ 23-23/041-23/041/600/2016-1696/1, 25.08.2016, Закон №137-ФЗ, ст.3.1 от 25.10.2001г., Постановление администрации МО Выселковский район №1150 от 20.09.2011г</t>
  </si>
  <si>
    <t>для эксплуатации котельной (школы № 17)</t>
  </si>
  <si>
    <t>Краснодарский край, Выселковский район, ст. Выселки, пер. Первомайский, 15, ОКТМО 03612413101</t>
  </si>
  <si>
    <t>23:05:0602036:105, 22.12.2006</t>
  </si>
  <si>
    <t xml:space="preserve">Муниципальная собственность,
№ 23-23/041-23/041/600/2016-1706/1, 26.08.2016,Закон №137-ФЗ, ст.3.1 от 25.10.2001г., Постановление администрации МО Выселковский район №1150 от 20.09.2011г., </t>
  </si>
  <si>
    <t xml:space="preserve">для эксплуатации промышленной базы </t>
  </si>
  <si>
    <t>Краснодарский край, Выселковский район, территория МОУ СОШ №1, ОКТМО 03612413101</t>
  </si>
  <si>
    <t>23:05:0602030:119, 22.12.2006</t>
  </si>
  <si>
    <t xml:space="preserve">Муниципальная собственность, 
№ 23-23/041-23/041/600/2016-1704/1, 24.08.2016, Закон №137-ФЗ, ст.3.1 от 25.10.2001г., Постановление администрации МО Выселковский район №1150 от 20.09.2011г., </t>
  </si>
  <si>
    <t>для эксплуатации котельной школы №1</t>
  </si>
  <si>
    <t>Краснодарский край, Выселковский район, ст. Выселки, пер. Фрунзе, ОКТМО 03612413101</t>
  </si>
  <si>
    <t>23:05:0602028:108, 22.12.2006</t>
  </si>
  <si>
    <t xml:space="preserve">Муниципальная собственность,
№ 23-23/041-23/041/600/2016-1702/1, 25.08.2016, Закон №137-ФЗ, ст.3.1 от 25.10.2001г., Постановление администрации МО Выселковский район №1150 от 20.09.2011г., </t>
  </si>
  <si>
    <t>для эксплуатации КНС (налоговая)</t>
  </si>
  <si>
    <t>Краснодарский край, Выселковский район, ст. Выселки, ул. Монтикова, ОКТМО 03612413101</t>
  </si>
  <si>
    <t>23:05:0602028:107, 22.12.2006</t>
  </si>
  <si>
    <t xml:space="preserve">Муниципальная собственность, 
№ 23-23/041-23/041/600/2016-1698/1, 25.08.2016г.,Закон №137-ФЗ, ст.3.1 от 25.10.2001г., Постановление администрации МО Выселковский район №1150 от 20.09.2011г., </t>
  </si>
  <si>
    <t>для эксплуатации котельной ГНИ</t>
  </si>
  <si>
    <t>Краснодарский край, Выселковский район, ст. Выселки, Восточная часть, ОКТМО 03612413101</t>
  </si>
  <si>
    <t>23:05:0000000:393, 19.06.2012</t>
  </si>
  <si>
    <t>Муниципальная собственность, 
№ 23-23/041-23/041/600/2016-1680/1, 26.08.2016, Закон №137-ФЗ, ст.3.1 от 25.10.2001г., Постановление администрации МО Выселковский район №1150 от 20.09.2011г</t>
  </si>
  <si>
    <t>для реконструкции водопроводных сетей водозабора № 1</t>
  </si>
  <si>
    <t>Краснодарский край, Выселковский район, ст. Выселки, ул. Ленина, б/н, ОКТМО 03612413101</t>
  </si>
  <si>
    <t>23:05:0602041:244, 04.03.2010</t>
  </si>
  <si>
    <t xml:space="preserve">Муниципальная собственность,
№ 23:05:0602041:244-23/041/2017-2, 29.03.2017, Акт приема передачи недвижимого имущества от 08.02.2017г.,
Решение XXII сессии III созыва Совета ВСП ВР от 08.02.2017г
</t>
  </si>
  <si>
    <t>для строительства объекта: "Воздухоопорный универсальный спортивный комплекс в ст-це Выселки Краснодарского края" (Канализационная насосная станция)</t>
  </si>
  <si>
    <t>Краснодарский край, Выселковский район,  ОКТМО 03612413</t>
  </si>
  <si>
    <t>23:05:0601000:1917, 13.07.2016</t>
  </si>
  <si>
    <t>Для сельскохозяйственного производства</t>
  </si>
  <si>
    <t>Земли сельскохозяйственного назначения</t>
  </si>
  <si>
    <t>Муниципальная собственность,
№ 23:05:0601000:1917-23/041/2020-2, 13.04.2020, Решение VI сессии IV созыва совета ВСП ВР № 6-53 от 20.03.2020г.
Договор о передаче земельного участка из собственности Акционерного общества фирма «Агрокомплекс» им.Н.И. Ткачева в муниципальную собственность ВСП ВР на безвозмездной основе №564-1 от 20.03.2020г</t>
  </si>
  <si>
    <t>23:05:0000000:1709, 20.10.2021</t>
  </si>
  <si>
    <t xml:space="preserve">Муниципальная собственность,   
№ 23:05:0000000:1709-23/257/2021-1, 20.10.2021,Решение Выселковского  районного суда Краснодарского края от 08.11.2013г., от 01.04.2015г.
Определение о разъяснении от 24.03.2014г. и 19.11.2014г.
Заявления о государственном кадастровом учете и (или) гос.регистрации прав, ограничений прав, обременений объектов недвижимости, сделок с прилагаемыми документами (статьи 15,19 Закона), № КУВД-001/2021-30585927, 27.07.2021.г, </t>
  </si>
  <si>
    <t>Аренда № 23:05:0000000:1709-23/257/2021-2 от 22.12.2021, Срок действия с 22.12.2021 по 07.02.2032, Договор аренды земельного участка сельскохозяйственного назначения при множественности лиц на стороне арендодателей № 151-1 от 16.12.2016г</t>
  </si>
  <si>
    <t>Акционерное общество фирма "Агрокомплекс" им. Н.И. Ткачева, ИНН: 2328000083, ОГРН: 1022303554635</t>
  </si>
  <si>
    <t>Краснодарский край, р-н Выселковский, ст-ца Выселки, ул. Казачья, ОКТМО 03612413101</t>
  </si>
  <si>
    <t>23:05:0602036:106, 22.12.2006</t>
  </si>
  <si>
    <t xml:space="preserve">Муниципальная собственность,
№ 23-23/041-23/041/600/2016-1682/1, 26.08.2016,Закон №137-ФЗ, ст.3.1 от 25.10.2001г., Постановление администрации МО Выселковский район №1150 от 20.09.2011г., </t>
  </si>
  <si>
    <t>Краснодарский край, Выселковский район, ст-ца Выселки, пер. Полевой, 16А,  ОКТМО 03612413101</t>
  </si>
  <si>
    <t>23:05:0602042:33, 22.12.2006</t>
  </si>
  <si>
    <t>Муниципальная собственность,
№ 23-23/041-23/041/600/2016-1700/1, 25.08.2016, Закон №137-ФЗ, ст.3.1 от 25.10.2001г., Постановление администрации МО Выселковский район №1150 от 20.09.2011г</t>
  </si>
  <si>
    <t>для эксплуатации артскважины</t>
  </si>
  <si>
    <t>Краснодарский край, Выселковский р-н, ст-ца Выселки, восточная часть, ОКТМО 03612413101</t>
  </si>
  <si>
    <t>23:05:0602035:430, 10.01.2014</t>
  </si>
  <si>
    <t xml:space="preserve">Муниципальная собственность,
№ 23-23/041-23/041/600/2016-1676/1, 26.08.2016, Закон № 137-ФЗ, ст.3.1 от 25.10.2001г.
Постановление администрации МО Выселковский район №119 от 06.02.2014г., </t>
  </si>
  <si>
    <t>для реконструкции водоснабжения</t>
  </si>
  <si>
    <t>Краснодарский кр., Выселковский район, ст-ца Выселки, ул. Широкая, ОКТМО 03612413101</t>
  </si>
  <si>
    <t>23:05:0601000:768, 24.02.2009</t>
  </si>
  <si>
    <t xml:space="preserve">для строительства
водозаборного узла (артезианской скважины)(скважины № 8090,8091)
</t>
  </si>
  <si>
    <t>Краснодарский край, Выселковский район, ст-ца Выселки, восточная часть, ОКТМО 03612413101</t>
  </si>
  <si>
    <t>23:05:0000000:1057, 23.06.2014</t>
  </si>
  <si>
    <t>для размещения водозабора</t>
  </si>
  <si>
    <t xml:space="preserve">Муниципальная собственность,
№ 23-23/041/-23/041/600/2016-1710/1, 26.08.2016, Закон № 137-ФЗ, ст.3.1 от 25.10.2001г.,Постановление главы МО Выселковский район №311 от 04.03.2009г., </t>
  </si>
  <si>
    <t>Муниципальная собственность,
№ 23-23/041-23/041/600/2016-1664/1, 24.08.2016, Закон № 137-ФЗ, ст. 3.1 от 25.10.2001г., Постановление администрации МО Выселковский район №663 от 31.07.2014г</t>
  </si>
  <si>
    <t>Краснодарский край, Выселковский район, ст-ца Выселки, 4 км. на юго-восток от восточной окраины ст. Выселки, 2 км. на восток от дороги на ст-цу Кирпильскую, ОКТМО 03612413</t>
  </si>
  <si>
    <t>23:05:0601000:355, 28.03.2007</t>
  </si>
  <si>
    <t>Муниципальная собственность,
№ 23-23/041/-23/041/600/2016-1642/1, 22.08.2016, Закон № 137-ФЗ, ст. 3.1 от 25.10.2001г., Постановление администрации МО Выселковский район №1150 от 20.09.2011г</t>
  </si>
  <si>
    <t>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t>
  </si>
  <si>
    <t>Краснодарский край, р-н Выселковский, с/п Выселковский, ст-ца Выселки, юго-восточная часть, ОКТМО 03612413</t>
  </si>
  <si>
    <t>23:05:0602041:573, 21.06.2012</t>
  </si>
  <si>
    <t xml:space="preserve">Муниципальная собственность,
№ 23-23/041-23/041/600/2016-1678/1, 24.08.2016г,Закон № 137-ФЗ, ст. 3.1 от 25.10.2001г.
Постановление администрации МО Выселковский район №1150 от 20.09.2011г., </t>
  </si>
  <si>
    <t>для бурения и эксплуатации артезианских скважин</t>
  </si>
  <si>
    <t>Краснодарский край, Выселковский район, ст. Выселки, ул. Ткаченко, 19/1, ОКТМО 03612413101</t>
  </si>
  <si>
    <t>23:05:0602013:403, 02.04.2014</t>
  </si>
  <si>
    <t>140925.28</t>
  </si>
  <si>
    <t>Постоянное (бессрочное) пользование
№ 23:05:0602013:403-23/257/2021-1
от 15.04.2021</t>
  </si>
  <si>
    <t>Краснодарский край, р-н Выселковский, ст-ца Выселки, ул. Победы,з/у № 2Б, ОКТМО 03612413101</t>
  </si>
  <si>
    <t>23:05:0602002:2675, 09.02.2021</t>
  </si>
  <si>
    <t>Постоянное (бессрочное) пользование № 23:05:0602002:2675-23/257/2021-2, 12.11.2021</t>
  </si>
  <si>
    <t>Краснодарский край, р-н Выселковский, ст-ца Выселки, ул. Победы, ОКТМО 03612413101</t>
  </si>
  <si>
    <t>23:05:0602002:2676, 02.09.2021</t>
  </si>
  <si>
    <t>Постоянное (бессрочное) пользование 23:05:0602002:2676-23/257/2021-2, 12.11.2021</t>
  </si>
  <si>
    <t>земли населенных пунктов, разрешенное использование - для размещения объектов социального и коммунально-бытового значения</t>
  </si>
  <si>
    <t>Краснодарский край, р-н Выселковский, ст-ца Выселки, ул. Фестивальная, ОКТМО 03612413101</t>
  </si>
  <si>
    <t>23:05:0602002:2677, 02.09.2021</t>
  </si>
  <si>
    <t>Муниципальная собственность, № 23:05:0602002:2677-23/257/2021-1, 21.10.2021</t>
  </si>
  <si>
    <t>Постоянное (бессрочное) пользование 23:05:0602002:2677-23/257/2021-2, 12.11.2021</t>
  </si>
  <si>
    <t>Краснодарский край, Выселковский район, ст-ца Выселки, ул. Ленина,43, ОКТМО 03612413101</t>
  </si>
  <si>
    <t>23:05:0602027:645, 21.12.2021</t>
  </si>
  <si>
    <t>Муниципальная собственность,
№ 23:05:0602027:645-23/257/2022-1, 13.01.2022, П.3 ст.3.1 Федерального закона «О введении в действие Земельного кодекса Российской Федерации», № 137-ФЗ от 25.10.2001</t>
  </si>
  <si>
    <t>Краснодарский край, Выселковский район, с/п Выселковское, в северной части  ст-цы Выселки, ОКТМО 03612413101</t>
  </si>
  <si>
    <t>23:05:0602003:3, 09.06.2006</t>
  </si>
  <si>
    <t>для строительства двух артезианских скважин для обеспечения водоснабжения жилого микрорайона северной части ст. Выселки (от ул. Профильной до пер. Лермонтова, от ул. Степной до ул. Северной)</t>
  </si>
  <si>
    <t xml:space="preserve">Муниципальная собственность,
№ 23:05:0602003:3-23/257/2022-1, 08.12.2022, П.3 ст.3.1 Федерального закона «О введении в действие Земельного кодекса Российской Федерации» №137-ФЗ от 25.10.2001г., </t>
  </si>
  <si>
    <t>Краснодарский край, Выселковский район, ст. Выселки, южная окраина, ОКТМО 03612413101</t>
  </si>
  <si>
    <t>23:05:0601000:2610, 14.12.2023</t>
  </si>
  <si>
    <t>предоставление коммунальных услуг  (под скважиной №2072)</t>
  </si>
  <si>
    <t>23:05:0602025:127, 21.01.2008</t>
  </si>
  <si>
    <t>Муниципальная собственность № 23:05:0601000:2610-23/257/2023-1 от 28.12.2023, Постановление администрации Выселковского сельского поселения Выселковского района № от 28.12.2023 г</t>
  </si>
  <si>
    <t>Муниципальная собственность,
№ 23:05:0602025:127-23/257/2023-1 от 18.12.2023, Постановление администрации Выселковского сельского поселения Выселковского района №652 от 18.12.2023</t>
  </si>
  <si>
    <t xml:space="preserve">для строительства объекта "Баня русского типа на 12 мест в ст-це Выселки" </t>
  </si>
  <si>
    <t>Краснодарский край, Выселковский район,
ст. Выселки, ул. Советская, 114-А
(Стадион)
, ОКТМО 03612413101</t>
  </si>
  <si>
    <t>23:05:0602052:24, 27.10.2003</t>
  </si>
  <si>
    <t>Постоянное бессрочное пользование 23:05:0602052:24-23/257/2023-3 22.03.2023</t>
  </si>
  <si>
    <t>23:05:0601000:2608, 29.11.2023</t>
  </si>
  <si>
    <t>Муниципальная собственность,
№ 23:05:0601000:2608-23/257/2024-5, 24.01.2024г,Договор дарения от 22.01.2024, постановление №63 от 22.01.2024</t>
  </si>
  <si>
    <t>для организации крестьянского (фермерского) хозяйства</t>
  </si>
  <si>
    <t>Краснодарский край, Выселковский район,
с/п Выселковское, ОКТМО 03612413</t>
  </si>
  <si>
    <t>Краснодарский край, Выселковский район, ст-ца Выселки,
ул. Ленина, ОКТМО 03612413101</t>
  </si>
  <si>
    <t>Передано в соб. ВСП закон №1093-КЗ от 28.07.2006 г.</t>
  </si>
  <si>
    <t>Реквизиты 
документов-
оснований 
возникновения 
права (оператив-
ное управление, 
хоз.веде-
ние), для земельных участков постоянное (бессрочное) пользование,дата 
возникновения 
права</t>
  </si>
  <si>
    <t>Сведе-
ния о лице , в пользу которого установлены ограничения</t>
  </si>
  <si>
    <t>муниципальная собственность</t>
  </si>
  <si>
    <t>Муниципальное образование Выселковское сельское поселение в составе муниципального образования Выселковский район, ИНН 2328012307, ОГРН 1052315826133, КПП 232801001, ст. Выселки, ул. Ленина, 39</t>
  </si>
  <si>
    <t>Краснодарский край, Выселковский район, ст. Выселки,
пер. Полевой (кладбище), ОКТМО 03612413101</t>
  </si>
  <si>
    <t>23:05:0601000:1546, 13.10.2015</t>
  </si>
  <si>
    <t xml:space="preserve">объекты ритаульного назначеия – кладбище </t>
  </si>
  <si>
    <t>Муниципальная собственность,
№ 23:05:0601000:1546-23/041/2019-3,
27.05.2019г
, закон №1093-КЗ от 28.07.2006 г.</t>
  </si>
  <si>
    <t>Краснодарский край, Выселковский р-н, ст-ца Выселки, пер. Полевой, ОКТМО 03612413101</t>
  </si>
  <si>
    <t>23:05:0601000:2119, 31.10.2019</t>
  </si>
  <si>
    <t>Муниципальная собственность,
№ 23:05:0601000:2119-23/041/2019-3,12.12.2019г, Акт приема передачи  имущества, передаваемого из собственности МО Выселковский район в собственность МО Выселковского с/п от 01.09.2006г. Закон №1093-КЗ от 28.07.2006 г</t>
  </si>
  <si>
    <t>Земельный участок, кладбище действующее</t>
  </si>
  <si>
    <t xml:space="preserve">ритуальная деятельность </t>
  </si>
  <si>
    <t>Земельный участок, (кладбище действующее)</t>
  </si>
  <si>
    <t>23:05:0602056:1367, 25.03.2024</t>
  </si>
  <si>
    <t>Муниципальная собственность № 23:05:0602056:1367-23/257/2024-1, 03.04.2024, Постановление администрации Выселковского сельского поселения Выселковского района № №241 от 03.04.2024 г</t>
  </si>
  <si>
    <t>Предоставление коммунальных услуг</t>
  </si>
  <si>
    <t>Краснодарский край, Выселковский р-н, ст-ца Выселки, ул. Ленина, 106, ОКТМО 03612413101</t>
  </si>
  <si>
    <t>23:05:0602028:90, 30.06.2003</t>
  </si>
  <si>
    <t>Выселковское сельское посление Выселковского района, ОГРН 1052315826133, ИНН 2328012307, КПП 232801001, ст. Выселки, ул. Ленина, д. 39</t>
  </si>
  <si>
    <t>ЗДАНИЯ</t>
  </si>
  <si>
    <t xml:space="preserve"> Муниципальное казенное учреждение культуры Выселковского сельского поселения Выселковского района «ВЫСЕЛКОВСКАЯ БИБЛИОТЕКА»ОГРН 1062328003330, ИНН 2328017496, КПП 232801001</t>
  </si>
  <si>
    <t>Постояное (бессрочное) пользование, № 23:05:0602028:90-23/257/2021-1,13.08.2021г</t>
  </si>
  <si>
    <t>Краснодарский край, Выселковский р-н, ст-ца Выселки, ул. Цветочная, ОКТМО 03612413101</t>
  </si>
  <si>
    <t>23:05:0000000:1324, 09.01.2020</t>
  </si>
  <si>
    <t>Муниципальное  казенное учреждение Выселковского сельского поселения Выселковского района "ДОРБЛАГОУСТРОЙСТВО"ИНН 2328002500 ОГРН 11123280002901</t>
  </si>
  <si>
    <t>Постояное (бессрочное) пользование, № 23:05: 0000000:1324-23/257/2020-1,02.12.2020г</t>
  </si>
  <si>
    <t>Краснодарский край, Выселковский р-н, ст-ца Выселки, ул. Ленина, 94,  ОКТМО 03612413101</t>
  </si>
  <si>
    <t>23:05:0602028:104, 13.12.2005</t>
  </si>
  <si>
    <t>Постоянное (бессрочное) пользование
№23:05: 0602028:104-23-23-41/048/2006-035,09.12.2006г</t>
  </si>
  <si>
    <t>Краснодарский край, Выселковский р-н, ст-ца Выселки, южная окраина,  ОКТМО 03612413101</t>
  </si>
  <si>
    <t>23:05:0601000:2614, 21.05.2024</t>
  </si>
  <si>
    <t>Муниципальная собственность № 23:05: 0601000:2614-23/257/2024-1,27.05.2024г, Постановление администрации Выселковского сельского поселения Выселковского района № №354 от 28.05.2024 г</t>
  </si>
  <si>
    <t>Краснодарский край, Выселковский р-н, ст-ца Выселки, ул. Ленина, 39, ОКТМО 03612413101</t>
  </si>
  <si>
    <t>23:05:0602027:659, 19.06.2024</t>
  </si>
  <si>
    <t>Муниципальная собственность № 23:05: 0602027:659-23/257/2024-1,
25.07.2024г, Постановление администрации Выселковского сельского поселения Выселковского района № №454 от 25.07.2024 г</t>
  </si>
  <si>
    <t>служебные гаражи</t>
  </si>
  <si>
    <t>1.1.1.000002</t>
  </si>
  <si>
    <t>1.1.1.000003</t>
  </si>
  <si>
    <t>1.1.1.000004</t>
  </si>
  <si>
    <t>1.1.1.000005</t>
  </si>
  <si>
    <t>1.1.1.000006</t>
  </si>
  <si>
    <t>1.1.1.000007</t>
  </si>
  <si>
    <t>1.1.1.000008</t>
  </si>
  <si>
    <t>1.1.1.000009</t>
  </si>
  <si>
    <t>1.1.1.000010</t>
  </si>
  <si>
    <t>1.1.1.000011</t>
  </si>
  <si>
    <t>1.1.1.000012</t>
  </si>
  <si>
    <t>1.1.1.000013</t>
  </si>
  <si>
    <t>1.1.1.000014</t>
  </si>
  <si>
    <t>1.1.1.000015</t>
  </si>
  <si>
    <t>1.1.1.000016</t>
  </si>
  <si>
    <t>1.1.1.000017</t>
  </si>
  <si>
    <t>1.1.1.000018</t>
  </si>
  <si>
    <t>1.1.1.000019</t>
  </si>
  <si>
    <t>1.1.1.000020</t>
  </si>
  <si>
    <t>1.1.1.000021</t>
  </si>
  <si>
    <t>1.1.1.000022</t>
  </si>
  <si>
    <t>1.1.1.000023</t>
  </si>
  <si>
    <t>1.1.1.000024</t>
  </si>
  <si>
    <t>1.1.1.000025</t>
  </si>
  <si>
    <t>1.1.1.000026</t>
  </si>
  <si>
    <t>1.1.1.000027</t>
  </si>
  <si>
    <t>1.1.1.000028</t>
  </si>
  <si>
    <t>1.1.1.000029</t>
  </si>
  <si>
    <t>1.1.1.000030</t>
  </si>
  <si>
    <t>1.1.1.000031</t>
  </si>
  <si>
    <t>1.1.1.000032</t>
  </si>
  <si>
    <t>1.1.1.000033</t>
  </si>
  <si>
    <t>1.1.1.000034</t>
  </si>
  <si>
    <t>1.1.1.000035</t>
  </si>
  <si>
    <t>1.1.1.000036</t>
  </si>
  <si>
    <t>1.1.1.000037</t>
  </si>
  <si>
    <t>1.1.1.000038</t>
  </si>
  <si>
    <t>1.1.1.000039</t>
  </si>
  <si>
    <t>1.1.1.000040</t>
  </si>
  <si>
    <t>1.1.1.000041</t>
  </si>
  <si>
    <t>1.1.1.000042</t>
  </si>
  <si>
    <t>1.1.1.000043</t>
  </si>
  <si>
    <t xml:space="preserve">Правообладатель:  Муниципальное унитарное предприятие  Выселковского сельского поселения Выселковского района «Выселковские коммунальные системы» </t>
  </si>
  <si>
    <t>Краснодарский край, Выселковский р-н, ст-ца Выселки, ул. Ленина, ОКТМО 03612413101</t>
  </si>
  <si>
    <t xml:space="preserve">Муниципальная собственность
</t>
  </si>
  <si>
    <t>Передано в соб. ВСП закон №1093-КЗ от 28.07.2006 г., Распоряжение адм.ВСП ВР от 08.02.2019г.№ 17-р «О проведении внеочередной инвентаризации имущества в подведомственном учреждении администрации ВСП ВР МКУ «Дорблагоустройство»</t>
  </si>
  <si>
    <t>Распоряжение от 09.08.2019г. № 135-р</t>
  </si>
  <si>
    <t>Освещение
опоры металлические круглые, марка кабеля – СИП 2х16, кол-во 48 шт</t>
  </si>
  <si>
    <t>Краснодарский край, Выселковский р-н, ст-ца Выселки, ул. Красная, ОКТМО 03612413101</t>
  </si>
  <si>
    <t>Освещение
опоры металлические, марка кабеля – СИП 2х16?  кол-во 22 шт</t>
  </si>
  <si>
    <t>Оперативное управление 09.08.2019</t>
  </si>
  <si>
    <t>Освещение
опоры металлические, марка кабеля – СИП 4х25, кол-во 53 шт</t>
  </si>
  <si>
    <t>Краснодарский край, Выселковский р-н, ст. Выселки, пер. Лермонтова (от пер.Горького (светофор) до ул. Степная, 2), ОКТМО 03612413101</t>
  </si>
  <si>
    <t>Освещение
опоры металлические круглые, марка кабеля – СИП 4х25, кол-во 6 шт</t>
  </si>
  <si>
    <t>Краснодарский край, Выселковский р-н, ст. Выселки, пер.Горького (от светофора), ОКТМО 03612413101</t>
  </si>
  <si>
    <t>Освещение
опоры металлические круглые, марка кабеля – СИП 2х16, кол-во 47шт</t>
  </si>
  <si>
    <t>Краснодарский край, Выселковский р-н, ст. Выселки, ул. Лунева, ОКТМО 03612413101</t>
  </si>
  <si>
    <t>Освещение
опоры металлические круглые, марка кабеля – СИП 4х16, кол-во 23 шт</t>
  </si>
  <si>
    <t>Краснодарский край, Выселковский р-н, ст. Выселки, пер. Хлеборобный, ОКТМО 03612413101</t>
  </si>
  <si>
    <t>Краснодарский край, Выселковский р-н, ст. Выселки, пер. Фрунзе, ОКТМО 03612413101</t>
  </si>
  <si>
    <t xml:space="preserve">Освещение
опоры металлические круглые, марка кабеля – СИП 2х16, кол-во 4 шт
</t>
  </si>
  <si>
    <t>Освещение
опоры металлические круглые, марка кабеля – СИП 2х16, кол-во 23 шт</t>
  </si>
  <si>
    <t>Краснодарский край, Выселковский р-н, ст. Выселки, пер. Яна Полуяна, ОКТМО 03612413101</t>
  </si>
  <si>
    <t xml:space="preserve">Освещение
опоры железобетонные круглые, марка кабеля – СИП 4х25, кол-во 107 шт., 2800 м
</t>
  </si>
  <si>
    <t>Краснодарский край, Выселковский р-н, ст. Выселки, ул. Советская (от пер. Дачного до пер. Полевой), ОКТМО 03612413101</t>
  </si>
  <si>
    <t>Освещение
опоры железобетонные круглые, марка кабеля – СИП 4х25, кол-во 87 шт.</t>
  </si>
  <si>
    <t>Краснодарский край, Выселковский р-н, ст. Выселки, ул. Южная (от пер. Полевой до пер. Суворова), ОКТМО 03612413101</t>
  </si>
  <si>
    <t>Освещение
опоры железобетонные круглые, марка кабеля – СИП 4х25, кол-во 102 шт</t>
  </si>
  <si>
    <t>Освещение
опоры железобетонные круглые, марка кабеля – СИП 4х16, кол-во 35 шт</t>
  </si>
  <si>
    <t>Краснодарский край, Выселковский р-н, ст. Выселки, ул. Мира, ОКТМО 03612413101</t>
  </si>
  <si>
    <t>Краснодарский край, Выселковский р-н, ст. Выселки, ул. Комсомольская (от пер. Полевой до пер. Дачный), ОКТМО 03612413101</t>
  </si>
  <si>
    <t xml:space="preserve">Освещение
опоры железобетонные, марка кабеля – СИП 4х16, кол-во 13 шт.
1200 м
</t>
  </si>
  <si>
    <t>Освещение
опоры металлические, марка кабеля – СИП 4х25, кол-во 22 шт</t>
  </si>
  <si>
    <t>Краснодарский край, Выселковский р-н, ст. Выселки, ул. Коммунистическая (от пер. Лермонтова до ул. Профильной), ОКТМО 03612413101</t>
  </si>
  <si>
    <t>Краснодарский край, Выселковский р-н, ст. Выселки, ул. Широкая (от пер. Полевой до ул. Красная Поляна), ОКТМО 03612413101</t>
  </si>
  <si>
    <t>Краснодарский край, Выселковский р-н, ст. Выселки,
железнодорожный переход, ОКТМО 03612413101</t>
  </si>
  <si>
    <t xml:space="preserve">Освещение, кол-во 6 шт.
50 м.
</t>
  </si>
  <si>
    <t>Иные сооружения</t>
  </si>
  <si>
    <t>Автомобильные дороги общего пользования, местного значения</t>
  </si>
  <si>
    <t>Автодорога</t>
  </si>
  <si>
    <t>ст. Выселки, ул. Красная</t>
  </si>
  <si>
    <t>Кадаст-
ровый 
номер, дата постановки на учет (для недвижи-мого имущества, в том числе для земельных участков), идентификационный номер автомобильной дороги</t>
  </si>
  <si>
    <t>03 212 813 ОП МП 001-1</t>
  </si>
  <si>
    <t>Асфальтобетон</t>
  </si>
  <si>
    <t>Оперативное управление 12.05.2020</t>
  </si>
  <si>
    <t>ст. Выселки, ул. Коммунистическая</t>
  </si>
  <si>
    <t>03 212 813 ОП МП 001-2</t>
  </si>
  <si>
    <t>ст. Выселки, ул. Школьная</t>
  </si>
  <si>
    <t>03 212 813 ОП МП 001-3</t>
  </si>
  <si>
    <t xml:space="preserve">ст. Выселки,
ул. Ореховая
</t>
  </si>
  <si>
    <t>03 212 813 ОП МП 001-6</t>
  </si>
  <si>
    <t xml:space="preserve">ст. Выселки,
ул. Краснодарская
</t>
  </si>
  <si>
    <t>03 212 813 ОП МП 001-7</t>
  </si>
  <si>
    <t>Гравий</t>
  </si>
  <si>
    <t xml:space="preserve">ст. Выселки,
ул. Крымская
</t>
  </si>
  <si>
    <t>03 212 813 ОП МП 001-8</t>
  </si>
  <si>
    <t xml:space="preserve">ст. Выселки,
пер. Ставропольский
</t>
  </si>
  <si>
    <t xml:space="preserve">ст. Выселки,
пер. Троицкий
</t>
  </si>
  <si>
    <t>03 212 813 ОП МП 001-10</t>
  </si>
  <si>
    <t>03 212 813 ОП МП 001-9</t>
  </si>
  <si>
    <t xml:space="preserve">ст. Выселки,
пер. Невский
</t>
  </si>
  <si>
    <t>03 212 813 ОП МП 001-11</t>
  </si>
  <si>
    <t xml:space="preserve">ст. Выселки,
пер. Украинский
</t>
  </si>
  <si>
    <t>03 212 813 ОП МП 001-12</t>
  </si>
  <si>
    <t>03 212 813 ОП МП 001-13</t>
  </si>
  <si>
    <t xml:space="preserve">ст. Выселки,
ул. Московская
</t>
  </si>
  <si>
    <t>03 212 813 ОП МП 001-14</t>
  </si>
  <si>
    <t xml:space="preserve">ст. Выселки,
ул. Весенняя
</t>
  </si>
  <si>
    <t>03 212 813 ОП МП 001-15</t>
  </si>
  <si>
    <t xml:space="preserve">ст. Выселки,
ул. Олимпийская
</t>
  </si>
  <si>
    <t>03 212 813 ОП МП 001-16</t>
  </si>
  <si>
    <t xml:space="preserve">ст. Выселки,
ул. Урожайная
</t>
  </si>
  <si>
    <t>03 212 813 ОП МП 001-17</t>
  </si>
  <si>
    <t xml:space="preserve">ст. Выселки,
ул. Украинская
</t>
  </si>
  <si>
    <t>03 212 813 ОП МП 001-18</t>
  </si>
  <si>
    <t xml:space="preserve">ст. Выселки,
ул. Раздольная
</t>
  </si>
  <si>
    <t>03 212 813 ОП МП 001-19</t>
  </si>
  <si>
    <t>ст. Выселки,
ул. Дальняя</t>
  </si>
  <si>
    <t>03 212 813 ОП МП 001-20</t>
  </si>
  <si>
    <t>ст. Выселки,
ул. Кутковая</t>
  </si>
  <si>
    <t>03 212 813 ОП МП 001-21</t>
  </si>
  <si>
    <t>ст. Выселки,
ул. Атаманская</t>
  </si>
  <si>
    <t>03 212 813 ОП МП 001-22</t>
  </si>
  <si>
    <t>ст. Выселки,
ул. Дзержинского</t>
  </si>
  <si>
    <t>03 212 813 ОП МП 001-24</t>
  </si>
  <si>
    <t>ст. Выселки,
ул. Пролетарская</t>
  </si>
  <si>
    <t xml:space="preserve">ст. Выселки,
ул. Кооперативная
</t>
  </si>
  <si>
    <t>03 212 813 ОП МП 001-26</t>
  </si>
  <si>
    <t>03 212 813 ОП МП 001-25</t>
  </si>
  <si>
    <t xml:space="preserve">ст. Выселки,
ул. Красная Поляна
</t>
  </si>
  <si>
    <t>03 212 813 ОП МП 001-27</t>
  </si>
  <si>
    <t>ст. Выселки,
ул. Ткаченко</t>
  </si>
  <si>
    <t>03 212 813 ОП МП 001-28</t>
  </si>
  <si>
    <t>ст. Выселки,
ул. Широкая</t>
  </si>
  <si>
    <t>03 212 813 ОП МП 001-29</t>
  </si>
  <si>
    <t>ст. Выселки,
ул. Короткая</t>
  </si>
  <si>
    <t>03 212 813 ОП МП 001-30</t>
  </si>
  <si>
    <t xml:space="preserve">ст. Выселки,
пер. Колхозный
</t>
  </si>
  <si>
    <t>03 212 813 ОП МП 001-31</t>
  </si>
  <si>
    <t xml:space="preserve">ст. Выселки,
пер. Черноморский
</t>
  </si>
  <si>
    <t>03 212 813 ОП МП 001-32</t>
  </si>
  <si>
    <t xml:space="preserve">ст. Выселки,
пер. Заводской
</t>
  </si>
  <si>
    <t>03 212 813 ОП МП 001-33</t>
  </si>
  <si>
    <t>ст. Выселки,
пер. Тургенева</t>
  </si>
  <si>
    <t>03 212 813 ОП МП 001-34</t>
  </si>
  <si>
    <t xml:space="preserve">ст. Выселки,
пер. Якименко
</t>
  </si>
  <si>
    <t>03 212 813 ОП МП 001-35</t>
  </si>
  <si>
    <t xml:space="preserve">ст. Выселки,
пер. Дорошенко
</t>
  </si>
  <si>
    <t>03 212 813 ОП МП 001-36</t>
  </si>
  <si>
    <t>03 212 813 ОП МП 001-37</t>
  </si>
  <si>
    <t>ст. Выселки,
пер. Охотничий</t>
  </si>
  <si>
    <t>ст. Выселки,
пер. Агрономический</t>
  </si>
  <si>
    <t>03 212 813 ОП МП 001-38</t>
  </si>
  <si>
    <t>ст. Выселки,
пер. Свердлова</t>
  </si>
  <si>
    <t>03 212 813 ОП МП 001-4</t>
  </si>
  <si>
    <t xml:space="preserve">ст. Выселки,
пер. Лермонтова
</t>
  </si>
  <si>
    <t>03 212 813 ОП МП 001-5</t>
  </si>
  <si>
    <t>ст. Выселки,
пер. Энгельса</t>
  </si>
  <si>
    <t>03 212 813 ОП МП 001-41</t>
  </si>
  <si>
    <t>ст. Выселки, пер. Красноармейский</t>
  </si>
  <si>
    <t>03 212 813 ОП МП 001-42</t>
  </si>
  <si>
    <t>ст. Выселки,
пер. Войкова</t>
  </si>
  <si>
    <t>03 212 813 ОП МП 001-43</t>
  </si>
  <si>
    <t>ст. Выселки,
пер. Строительный</t>
  </si>
  <si>
    <t>03 212 813 ОП МП 001-44</t>
  </si>
  <si>
    <t>ст. Выселки,
пер. Мира</t>
  </si>
  <si>
    <t>03 212 813 ОП МП 001-45</t>
  </si>
  <si>
    <t>ст. Выселки,
пер. Тихий</t>
  </si>
  <si>
    <t>03 212 813 ОП МП 001-46</t>
  </si>
  <si>
    <t>ст. Выселки,
пер. Пушкина</t>
  </si>
  <si>
    <t>03 212 813 ОП МП 001-47</t>
  </si>
  <si>
    <t>ст. Выселки,
пер. Коминтерна</t>
  </si>
  <si>
    <t>03 212 813 ОП МП 001-48</t>
  </si>
  <si>
    <t>ст. Выселки,
пер. Октябрьский</t>
  </si>
  <si>
    <t>03 212 813 ОП МП 001-49</t>
  </si>
  <si>
    <t>ст. Выселки,
пер. Карла Маркса</t>
  </si>
  <si>
    <t>03 212 813 ОП МП 001-50</t>
  </si>
  <si>
    <t>ст. Выселки,
пер. Чапаева</t>
  </si>
  <si>
    <t>03 212 813 ОП МП 001-51</t>
  </si>
  <si>
    <t>ст. Выселки,
пер. Коллективный</t>
  </si>
  <si>
    <t>03 212 813 ОП МП 001-52</t>
  </si>
  <si>
    <t>ст. Выселки,
пер. Кирова</t>
  </si>
  <si>
    <t>03 212 813 ОП МП 001-53</t>
  </si>
  <si>
    <t>ст. Выселки,
пер. Суворова</t>
  </si>
  <si>
    <t>03 212 813 ОП МП 001-54</t>
  </si>
  <si>
    <t>ст. Выселки,
пер. Газовиков</t>
  </si>
  <si>
    <t>03 212 813 ОП МП 001-55</t>
  </si>
  <si>
    <t>ст. Выселки,
пер. Дачный</t>
  </si>
  <si>
    <t>Грунт</t>
  </si>
  <si>
    <t>03 212 813 ОП МП 001-56</t>
  </si>
  <si>
    <t>ст. Выселки,
пер. Мирный</t>
  </si>
  <si>
    <t>03 212 813 ОП МП 001-57</t>
  </si>
  <si>
    <t>ст. Выселки,
пер. Звездный</t>
  </si>
  <si>
    <t>03 212 813 ОП МП 001-58</t>
  </si>
  <si>
    <t>ст. Выселки,
пер. Молодежный</t>
  </si>
  <si>
    <t>03 212 813 ОП МП 001-59</t>
  </si>
  <si>
    <t>ст. Выселки,
пер. Юбилейный</t>
  </si>
  <si>
    <t>03 212 813 ОП МП 001-60</t>
  </si>
  <si>
    <t>ст. Выселки,
пер. Зеленый</t>
  </si>
  <si>
    <t>03 212 813 ОП МП 001-61</t>
  </si>
  <si>
    <t>ст. Выселки,
пер. Гагарина</t>
  </si>
  <si>
    <t>03 212 813 ОП МП 001-62</t>
  </si>
  <si>
    <t>ст. Выселки,
пер. Светлый</t>
  </si>
  <si>
    <t>03 212 813 ОП МП 001-63</t>
  </si>
  <si>
    <t>ст. Выселки,
пер. Шевченко</t>
  </si>
  <si>
    <t>03 212 813 ОП МП 001-64</t>
  </si>
  <si>
    <t>ст. Выселки,
ул. Калугина</t>
  </si>
  <si>
    <t>03 212 813 ОП МП 001-65</t>
  </si>
  <si>
    <t>ст. Выселки,
ул. Пирогова</t>
  </si>
  <si>
    <t>03 212 813 ОП МП 001-66</t>
  </si>
  <si>
    <t>ст. Выселки,
ул. Дворцова</t>
  </si>
  <si>
    <t>03 212 813 ОП МП 001-67</t>
  </si>
  <si>
    <t>ст. Выселки,
ул. Ленина</t>
  </si>
  <si>
    <t>03 212 813 ОП МП 001-68</t>
  </si>
  <si>
    <t xml:space="preserve">ст. Выселки,
ул. Монтикова
</t>
  </si>
  <si>
    <t>03 212 813 ОП МП 001-69</t>
  </si>
  <si>
    <t>ст. Выселки,
ул. Казачья</t>
  </si>
  <si>
    <t>03 212 813 ОП МП 001-70</t>
  </si>
  <si>
    <t>ст. Выселки,
ул. Крупская</t>
  </si>
  <si>
    <t>03 212 813 ОП МП 001-71</t>
  </si>
  <si>
    <t>ст. Выселки,
ул. Береговая</t>
  </si>
  <si>
    <t>03 212 813 ОП МП 001-72</t>
  </si>
  <si>
    <t>ст. Выселки,
ул. Кривая</t>
  </si>
  <si>
    <t>03 212 813 ОП МП 001-73</t>
  </si>
  <si>
    <t xml:space="preserve">ст. Выселки,
пер. Пионерский
</t>
  </si>
  <si>
    <t>03 212 813 ОП МП 001-74</t>
  </si>
  <si>
    <t>ст. Выселки,
пер. Вокзальный</t>
  </si>
  <si>
    <t>03 212 813 ОП МП 001-75</t>
  </si>
  <si>
    <t>ст. Выселки,
пер. Коммунаров</t>
  </si>
  <si>
    <t>03 212 813 ОП МП 001-76</t>
  </si>
  <si>
    <t>ст. Выселки,
пер. Кутузова</t>
  </si>
  <si>
    <t>03 212 813 ОП МП 001-77</t>
  </si>
  <si>
    <t>ст. Выселки,
пер. Фрунзе</t>
  </si>
  <si>
    <t>03 212 813 ОП МП 001-78</t>
  </si>
  <si>
    <t xml:space="preserve">ст. Выселки,
пер. Яна Полуяна
</t>
  </si>
  <si>
    <t>ст. Выселки,
пер. Горького</t>
  </si>
  <si>
    <t>03 212 813 ОП МП 001-80</t>
  </si>
  <si>
    <t>03 212 813 ОП МП 001-79</t>
  </si>
  <si>
    <t>ст. Выселки,
пер. Хлеборобный</t>
  </si>
  <si>
    <t>ст. Выселки,
пер. Калинина</t>
  </si>
  <si>
    <t>03 212 813 ОП МП 001-81</t>
  </si>
  <si>
    <t>03 212 813 ОП МП 001-82</t>
  </si>
  <si>
    <t>ст. Выселки,
пер. Первомайский</t>
  </si>
  <si>
    <t>03 212 813 ОП МП 001-83</t>
  </si>
  <si>
    <t>ст. Выселки,
пер. Восточный</t>
  </si>
  <si>
    <t>03 212 813 ОП МП 001-84</t>
  </si>
  <si>
    <t>ст. Выселки,
ул. Заречная</t>
  </si>
  <si>
    <t>03 212 813 ОП МП 001-85</t>
  </si>
  <si>
    <t xml:space="preserve">
ст. Выселки,
ул. Цветочная</t>
  </si>
  <si>
    <t>03 212 813 ОП МП 001-86</t>
  </si>
  <si>
    <t xml:space="preserve">
ст. Выселки,
ул. Веселая</t>
  </si>
  <si>
    <t>03 212 813 ОП МП 001-87</t>
  </si>
  <si>
    <t xml:space="preserve">
ст. Выселки,
ул. Солнечная</t>
  </si>
  <si>
    <t>03 212 813 ОП МП 001-88</t>
  </si>
  <si>
    <t xml:space="preserve">
ст. Выселки,
пер. Луговой</t>
  </si>
  <si>
    <t>03 212 813 ОП МП 001-89</t>
  </si>
  <si>
    <t>ст. Выселки,
пер. Прохладный</t>
  </si>
  <si>
    <t>03 212 813 ОП МП 001-90</t>
  </si>
  <si>
    <t xml:space="preserve">
ст. Выселки,
ул. Кубанская</t>
  </si>
  <si>
    <t>03 212 813 ОП МП 001-91</t>
  </si>
  <si>
    <t>ст. Выселки,
пер. Дружбы</t>
  </si>
  <si>
    <t>03 212 813 ОП МП 001-92</t>
  </si>
  <si>
    <t>ст. Выселки,
ул. Новая</t>
  </si>
  <si>
    <t>03 212 813 ОП МП 001-93</t>
  </si>
  <si>
    <t>ст. Выселки,
ул. Димитрова</t>
  </si>
  <si>
    <t>03 212 813 ОП МП 001-94</t>
  </si>
  <si>
    <t>ст. Выселки,
ул. Комсомольская</t>
  </si>
  <si>
    <t>03 212 813 ОП МП 001-95</t>
  </si>
  <si>
    <t>ст. Выселки,
ул. Советская</t>
  </si>
  <si>
    <t>03 212 813 ОП МП 001-96</t>
  </si>
  <si>
    <t>ст. Выселки,
ул. Партизанская</t>
  </si>
  <si>
    <t>03 212 813 ОП МП 001-97</t>
  </si>
  <si>
    <t>Передано в соб. ВСП закон №1093-КЗ от 28.07.2006 г., ТПП отчет №03-14-01-145 от 11.01.2013г.</t>
  </si>
  <si>
    <t>ст. Выселки,
ул. Свободы</t>
  </si>
  <si>
    <t>03 212 813 ОП МП 001-98</t>
  </si>
  <si>
    <t>ст. Выселки,
ул. Южная</t>
  </si>
  <si>
    <t>03 212 813 ОП МП 001-99</t>
  </si>
  <si>
    <t xml:space="preserve">Передано в соб. ВСП закон №1093-КЗ от 28.07.2006 г., </t>
  </si>
  <si>
    <t>ст. Выселки,
ул. Спортивная</t>
  </si>
  <si>
    <t>03 212 813 ОП МП 001-100</t>
  </si>
  <si>
    <t>Передано в соб. ВСП закон №1093-КЗ от 28.07.2006 г.,</t>
  </si>
  <si>
    <t>ст. Выселки,
ул. Садовая</t>
  </si>
  <si>
    <t>03 212 813 ОП МП 001-101</t>
  </si>
  <si>
    <t>ст. Выселки,
ул. Марины Расковой</t>
  </si>
  <si>
    <t>03 212 813 ОП МП 001-102</t>
  </si>
  <si>
    <t>ст. Выселки,
пер. Вышинского</t>
  </si>
  <si>
    <t>03 212 813 ОП МП 001-103</t>
  </si>
  <si>
    <t>ст. Выселки,
пер. Проценко</t>
  </si>
  <si>
    <t>03 212 813 ОП МП 001-105</t>
  </si>
  <si>
    <t>ст-ца Выселки, ул. Северная</t>
  </si>
  <si>
    <t>03 212 813 ОП МП 001-164</t>
  </si>
  <si>
    <t>Распоряжение администрации ВСП ВР №62-р от 29.02.2024</t>
  </si>
  <si>
    <t>х. Иногородне - Малеваный,
ул. Северная</t>
  </si>
  <si>
    <t>03 212 813 ОП МП 002-1</t>
  </si>
  <si>
    <t>х. Иногородне – Малеваный,
ул. Южная</t>
  </si>
  <si>
    <t>03 212 813 ОП МП 002-2</t>
  </si>
  <si>
    <t>х. Иногородне – Малеваный,
ул. Степная</t>
  </si>
  <si>
    <t>03 212 813 ОП МП 002-3</t>
  </si>
  <si>
    <t>х. Иногородне – Малеваный,
ул. Крайняя</t>
  </si>
  <si>
    <t>03 212 813 ОП МП 002-4</t>
  </si>
  <si>
    <t>с. Первомайское,
ул. Набережная</t>
  </si>
  <si>
    <t>03 212 813 ОП МП 003-1</t>
  </si>
  <si>
    <t>с. Первомайское
ул. Комарова</t>
  </si>
  <si>
    <t>03 212 813 ОП МП 003-2</t>
  </si>
  <si>
    <t>с. Первомайское,
ул. Западная</t>
  </si>
  <si>
    <t>03 212 813 ОП МП 003-3</t>
  </si>
  <si>
    <t>с. Первомайское,
ул. Заречная</t>
  </si>
  <si>
    <t>03 212 813 ОП МП 003-4</t>
  </si>
  <si>
    <t>с. Первомайское,
ул. Школьная</t>
  </si>
  <si>
    <t>03 212 813 ОП МП 003-5</t>
  </si>
  <si>
    <t>с. Первомайское,
ул. Зеленая</t>
  </si>
  <si>
    <t>03 212 813 ОП МП 003-7</t>
  </si>
  <si>
    <t>Постановление № 330 от 16.10.2018г. «Об утверждении реестра наименований улиц и переулков в населенных пунктах Выселковского сельского поселения»</t>
  </si>
  <si>
    <t>с. Первомайское,
ул. Садовая</t>
  </si>
  <si>
    <t>03 212 813 ОП МП 003-6</t>
  </si>
  <si>
    <t xml:space="preserve">ст. Выселки,
(от подъезда к АЗС
до железной дороги)
</t>
  </si>
  <si>
    <t>03 212 813 ОП МП 001-106</t>
  </si>
  <si>
    <t>ст. Выселки
ул. Екатеринодарская</t>
  </si>
  <si>
    <t>03 212 813 ОП МП 001-107</t>
  </si>
  <si>
    <t xml:space="preserve">Постановление № 434 от 29.09.2011г.
Администрации ВСП
</t>
  </si>
  <si>
    <t>ст. Выселки,
подъезд к железной дороге
(от пер.Горького по ул.Ленина,по пер.Вокзальному к вокзалу)</t>
  </si>
  <si>
    <t>03 212 813 ОП МП 001-108</t>
  </si>
  <si>
    <t xml:space="preserve">Передано в соб. ВСП закон №1093-КЗ от 28.07.2006 г.
</t>
  </si>
  <si>
    <t>ст. Выселки,
ул. Фестивальная</t>
  </si>
  <si>
    <t>03 212 813 ОП МП 001-113</t>
  </si>
  <si>
    <t xml:space="preserve">Постановление № 451 от 13.09.2013г. «О присвоении наименования вновь образуемой улице» Администрация ВСП
</t>
  </si>
  <si>
    <t>ст. Выселки
ул. Победы</t>
  </si>
  <si>
    <t>Постановление № 722 от 31.12.2013г. «О присвоении наименования вновь образуемым улицам и переулкам, находящимся в западном микрорайоне станицы Выселки» Администрация ВСП, постановление администрации ВСП ВР №630 от 06.12.2023</t>
  </si>
  <si>
    <t>ст. Выселки
ул. Просторная</t>
  </si>
  <si>
    <t>03 212 813 ОП МП 001-114</t>
  </si>
  <si>
    <t>Постановление № 722 от 31.12.2013г. «О присвоении наименования вновь образуемым улицам и переулкам, находящимся в западном микрорайоне станицы Выселки» Администрация ВСП,</t>
  </si>
  <si>
    <t>ст. Выселки
ул. Жемчужная</t>
  </si>
  <si>
    <t>03 212 813 ОП МП 001-115</t>
  </si>
  <si>
    <t>ст. Выселки
ул. Янтарная</t>
  </si>
  <si>
    <t>03 212 813 ОП МП 001-116</t>
  </si>
  <si>
    <t>ст. Выселки
ул. Осенняя</t>
  </si>
  <si>
    <t>03 212 813 ОП МП 001-117</t>
  </si>
  <si>
    <t>ст. Выселки
пер. Западный</t>
  </si>
  <si>
    <t>03 212 813 ОП МП 001-118</t>
  </si>
  <si>
    <t>ст. Выселки
пер. Ольховый</t>
  </si>
  <si>
    <t>03 212 813 ОП МП 001-119</t>
  </si>
  <si>
    <t>ст. Выселки
пер. Березовый</t>
  </si>
  <si>
    <t>03 212 813 ОП МП 001-120</t>
  </si>
  <si>
    <t>ст. Выселки
пер. Тополиный</t>
  </si>
  <si>
    <t>03 212 813 ОП МП 001-121</t>
  </si>
  <si>
    <t>ст. Выселки
пер. Летний</t>
  </si>
  <si>
    <t>03 212 813 ОП МП 001-137</t>
  </si>
  <si>
    <t>ст. Выселки
пер. Ледовый</t>
  </si>
  <si>
    <t>03 212 813 ОП МП 001-112</t>
  </si>
  <si>
    <t>Постановление № 351 от 23.07.2013г. «О присвоении наименования вновь образуемым переулку» Администрация ВСП, постановление администрации ВСП ВР №630 от 06.12.2023</t>
  </si>
  <si>
    <t>ст. Выселки
ул. Профильная (за лесополосой)</t>
  </si>
  <si>
    <t>03 212 813 ОП МП 001-165</t>
  </si>
  <si>
    <t>Постановление № 630 от 06.12.2023. «О внесении изменений в реестр ВСП ВР» Администрация ВСП</t>
  </si>
  <si>
    <t>ст. Выселки
ул. Радужная</t>
  </si>
  <si>
    <t>03 212 813 ОП МП 001-23</t>
  </si>
  <si>
    <t>Постановление администрации ВСП ВР №480 от 25.09.2023, постановление №330 от 20.05.2024 "о внесении изменений"</t>
  </si>
  <si>
    <t>ст. Выселки,
ул. Гражданская</t>
  </si>
  <si>
    <t>03 212 813 ОП МП 001-136</t>
  </si>
  <si>
    <t>Передано в соб. ВСП закон №1093-КЗ от 28.07.2006 г., Постановление № 330 от 16.10.2018г. «Об утверждении реестра наименований улиц и переулков в населенных пунктах Выселковского сельского поселения»</t>
  </si>
  <si>
    <t>ст. Выселки, ул. Железнодорожная</t>
  </si>
  <si>
    <t>03 212 813 ОП МП 001-40</t>
  </si>
  <si>
    <t>ст. Выселки, ул. Каштановая</t>
  </si>
  <si>
    <t>03 212 813 ОП МП 001-122</t>
  </si>
  <si>
    <t>ст. Выселки, ул. Дорожная</t>
  </si>
  <si>
    <t>03 212 813 ОП МП 001-39</t>
  </si>
  <si>
    <t>ст. Выселки, пер. Липовый</t>
  </si>
  <si>
    <t>03 212 813 ОП МП 001-124</t>
  </si>
  <si>
    <t>ст. Выселки, ул. Малая</t>
  </si>
  <si>
    <t>03 212 813 ОП МП 001-125</t>
  </si>
  <si>
    <t>ст. Выселки, пер. Парковый</t>
  </si>
  <si>
    <t>03 212 813 ОП МП 001-126</t>
  </si>
  <si>
    <t>ст. Выселки, пер. Поселковый</t>
  </si>
  <si>
    <t>03 212 813 ОП МП 001-127</t>
  </si>
  <si>
    <t>ст. Выселки, пер. Почтовый</t>
  </si>
  <si>
    <t>03 212 813 ОП МП 001-128</t>
  </si>
  <si>
    <t>ст. Выселки, пер. Прямой</t>
  </si>
  <si>
    <t>Постановление № 330 от 16.10.2018г.</t>
  </si>
  <si>
    <t>03 212 813 ОП МП 001-129</t>
  </si>
  <si>
    <t>ст. Выселки, пер. Путевой</t>
  </si>
  <si>
    <t>03 212 813 ОП МП 001-130</t>
  </si>
  <si>
    <t>ст. Выселки, ул. Тенистая</t>
  </si>
  <si>
    <t>03 212 813 ОП МП 001-131</t>
  </si>
  <si>
    <t>ст. Выселки, ул. Узкая</t>
  </si>
  <si>
    <t>03 212 813 ОП МП 001-132</t>
  </si>
  <si>
    <t>Проезд № 2, ст-ца Выселки, (от автодороги Выселки - Усть-Лабинск - ул.Солнечная №23 до ул.Заречная)</t>
  </si>
  <si>
    <t>Распоряжение администрации Выселковского сельского поселения Выселковского района № 236-р от 20.10.2011г.</t>
  </si>
  <si>
    <t>03 212 813 ОП МП 001-104</t>
  </si>
  <si>
    <t>Проезд № 1, ст-ца Выселки, (от автодороги Выселки - Усть - Лабинск ул.Солнечная №3 до ул.Заречная)</t>
  </si>
  <si>
    <t>03 212 813 ОП МП 001-110</t>
  </si>
  <si>
    <t>Решение  XXVII сессии I созыва Совета Выселковского сельского поселения Выселковского района № 2 от 03.04.2008 г., распоряжение администрации Выселковского сельского поселения Выселковского района №236-р от 20.10.2011г.</t>
  </si>
  <si>
    <t>Проезд № 3, ст-ца Выселки, (от автодороги Выселки - Усть - Лабинск ул.Солнечная №49 до ул.Заречная)</t>
  </si>
  <si>
    <t>03 212 813 ОП МП 001-111</t>
  </si>
  <si>
    <t xml:space="preserve">Распоряжение администрации Выселковского сельского поселения Выселковского района № 236-р от 20.10.2011г.
ТПП отчет №03-14-01-145 от 11.01.2013г.
</t>
  </si>
  <si>
    <t>ст-ца Выселки, ул.Народная</t>
  </si>
  <si>
    <t xml:space="preserve">Постановление № 323 от -21.07.2014г.
Администрации ВСП
</t>
  </si>
  <si>
    <t>ст-ца Выселки, ул.Театральная</t>
  </si>
  <si>
    <t>03 212 813 ОП МП 001-133</t>
  </si>
  <si>
    <t>ст-ца Выселки, ул.Журавлиная</t>
  </si>
  <si>
    <t>03 212 813 ОП МП 001-134</t>
  </si>
  <si>
    <t>ст-ца Выселки, ул.Александровская</t>
  </si>
  <si>
    <t>03 212 813 ОП МП 001-135</t>
  </si>
  <si>
    <t>ст-ца Выселки, ул. Абрикосовая (ДПК Дорожник)</t>
  </si>
  <si>
    <t>03 212 813 ОП МП 001-138</t>
  </si>
  <si>
    <t xml:space="preserve">Постановление № 330 от 16.10.2018г.
</t>
  </si>
  <si>
    <t>ст-ца Выселки, ул. Грушевая (ДПК Дорожник)</t>
  </si>
  <si>
    <t>03 212 813 ОП МП 001-139</t>
  </si>
  <si>
    <t>ст-ца Выселки, ул. Дорожная (ДПК Дорожник)</t>
  </si>
  <si>
    <t>03 212 813 ОП МП 001-140</t>
  </si>
  <si>
    <t>ст-ца Выселки, ул. Рябиновая (ДПК Дорожник)</t>
  </si>
  <si>
    <t>03 212 813 ОП МП 001-141</t>
  </si>
  <si>
    <t>ст-ца Выселки, ул. Сливовая (ДПК Дорожник)</t>
  </si>
  <si>
    <t>03 212 813 ОП МП 001-142</t>
  </si>
  <si>
    <t>ст-ца Выселки, ул. Ореховая (ДПК Дорожник)</t>
  </si>
  <si>
    <t>03 212 813 ОП МП 001-143</t>
  </si>
  <si>
    <t>ст-ца Выселки, ул. Садовая (ДПК Дорожник)</t>
  </si>
  <si>
    <t>03 212 813 ОП МП 001-144</t>
  </si>
  <si>
    <t>Постановление администрации ВСП ВР №480 от 25.09.2023</t>
  </si>
  <si>
    <t>ст-ца Выселки, ул. Дом нового элеватора</t>
  </si>
  <si>
    <t>ст-ца Выселки, ул. Абрикосовая (тер. СНТ СТ Дружба)</t>
  </si>
  <si>
    <t>03 212 813 ОП МП 001-146</t>
  </si>
  <si>
    <t>03 212 813 ОП МП 001-147</t>
  </si>
  <si>
    <t>ст-ца Выселки, ул. Айвовая (тер. СНТ СТ Дружба)</t>
  </si>
  <si>
    <t>03 212 813 ОП МП 001-148</t>
  </si>
  <si>
    <t xml:space="preserve">ст-ца Выселки, ул. Алычевая
(тер. СНТ СТ Дружба)
</t>
  </si>
  <si>
    <t>03 212 813 ОП МП 001-149</t>
  </si>
  <si>
    <t>ст-ца Выселки, ул. Вишневая (тер. СНТ СТ Дружба)</t>
  </si>
  <si>
    <t>03 212 813 ОП МП 001-150</t>
  </si>
  <si>
    <t>ст-ца Выселки, ул. Клубничная (тер. СНТ СТ Дружба)</t>
  </si>
  <si>
    <t>03 212 813 ОП МП 001-151</t>
  </si>
  <si>
    <t>ст-ца Выселки, ул. Лесная (тер. СНТ СТ Дружба)</t>
  </si>
  <si>
    <t>03 212 813 ОП МП 001-152</t>
  </si>
  <si>
    <t>ст-ца Выселки, ул. Малиновая
(тер. СНТ СТ Дружба)</t>
  </si>
  <si>
    <t>03 212 813 ОП МП 001-153</t>
  </si>
  <si>
    <t>ст-ца Выселки, ул. Персиковая (тер. СНТ СТ Дружба)</t>
  </si>
  <si>
    <t>03 212 813 ОП МП 001-154</t>
  </si>
  <si>
    <t>ст-ца Выселки, ул. Сливовая (тер. СНТ СТ Дружба)</t>
  </si>
  <si>
    <t>03 212 813 ОП МП 001-155</t>
  </si>
  <si>
    <t>ст-ца Выселки, ул. Садовая (тер. СНТ СТ Дружба)</t>
  </si>
  <si>
    <t>03 212 813 ОП МП 001-156</t>
  </si>
  <si>
    <t>ст-ца Выселки, ул. Ореховая (тер. СНТ СТ Дружба)</t>
  </si>
  <si>
    <t>03 212 813 ОП МП 001-157</t>
  </si>
  <si>
    <t>ст-ца Выселки, ул. Виноградная(тер. СТ Первенец)</t>
  </si>
  <si>
    <t>03 212 813 ОП МП 001-158</t>
  </si>
  <si>
    <t>ст-ца Выселки, ул. Вишневая (тер. СТ Первенец)</t>
  </si>
  <si>
    <t>03 212 813 ОП МП 001-159</t>
  </si>
  <si>
    <t>ст-ца Выселки, ул. Малиновая (тер. СТ Первенец)</t>
  </si>
  <si>
    <t>03 212 813 ОП МП 001-160</t>
  </si>
  <si>
    <t>ст-ца Выселки, ул. Садовая (тер. СТ Первенец)</t>
  </si>
  <si>
    <t>03 212 813 ОП МП 001-161</t>
  </si>
  <si>
    <t>ст-ца Выселки, ул. Яблочная (тер. СТ Первенец)</t>
  </si>
  <si>
    <t>03 212 813 ОП МП 001-162</t>
  </si>
  <si>
    <t>ст-ца Выселки, ул. Железнодорожняя будка</t>
  </si>
  <si>
    <t>03 212 813 ОП МП 001-163</t>
  </si>
  <si>
    <t>Площадка перед зданием филиала №2 СДК х. Иногородне-Малеваный МБУК «Выселковский КДЦ»</t>
  </si>
  <si>
    <t>Договор № 24 от 10.09.2018г. о закреплении муниципального имущества на праве оперативного управления</t>
  </si>
  <si>
    <t>Выселковский район, х. Иногородне-Малеваный, ул. Южная, 4, ОКТМО 03612413106</t>
  </si>
  <si>
    <t>Подъезд к зданию филиала №2 СДК х. Иногородне-Малеваный МБУК «Выселковский КДЦ»</t>
  </si>
  <si>
    <t xml:space="preserve">Выселковский район,
х. Иногородне-Малеваный, ул. Южная, 4, ОКТМО 03612413106
</t>
  </si>
  <si>
    <t>Дорожные знаки</t>
  </si>
  <si>
    <t>Распоряжение администрации ВСП от 19.04.2019г.№ 72-р, Договор  № 3 от 19.04.2019г. оперативного управления МКУ «Дорблагоустройство»</t>
  </si>
  <si>
    <t>Оперативное управление 19.04.2019</t>
  </si>
  <si>
    <t>Пешеходный переход</t>
  </si>
  <si>
    <t>Въезд запрещен-8шт, въезд на дорогу с одностор.дв.-16шт.</t>
  </si>
  <si>
    <t>Гл.дор-36шт, движение без ост.запрещено-2шт, движение груз.авто.-2шт, движение запрещено-15 шт.</t>
  </si>
  <si>
    <t>Движение направо или налево-1шт, дни-21 шт., инвалиды-2 шт, конец гл.дороги-14 шт.</t>
  </si>
  <si>
    <t>Конец дор.с односторон.дв-2шт, место стоянки-2шт, опасный поворот-1шт, пешеходный переход-20шт, поворот налево запрещен-2шт, поворот направо запрещен-2 шт, стоянка запрещена-6шт.</t>
  </si>
  <si>
    <t>Уступи дорогу-36шт, эвакуатор-6 шт.</t>
  </si>
  <si>
    <t>Гл.дор-2 шт, исск.неров-2шт, инвалиды-1 шт, конец гл.дор-1 шт, место стоянки-2 шт, направление поворота-1 шт, ограничение высоты-1 шт, опасный поворот-1 шт, уступи дор-3 шт, главная дорога-1 шт.</t>
  </si>
  <si>
    <t>Ограничение макс.скорости 40 км-2 шт, 20 км-2 шт, пешеходный переход-3 шт, уступи дор-1 шт, стоянка запрещена-1 шт, направление главной дороги-1 шт, место стоянки-1 шт.</t>
  </si>
  <si>
    <t>Пешеходный переход-1шт, столбик сигнальный дорожный-50 шт.</t>
  </si>
  <si>
    <t>Направление гл.дороги-1шт, пешеход.переход-4 шт, конец гл.дороги-2 тш, гл. дорога-4 шт, уступи дорогу-2 шт, зона действия-5 шт, информ.табличка-1 шт, тупик-1 шт.</t>
  </si>
  <si>
    <t>Пешеход.переход-1шт, конец гл.дороги-1шт, направление гл.дороги-1 шт, тупик-1шт, уступи дорогу-1 шт, место стоянки-1 шт, гл.дорога-3шт, инвалиды-1 шт.</t>
  </si>
  <si>
    <t>Остановка запрещена-6 шт, пешеходный переход-3 шт, эвакуатор-1 шт.</t>
  </si>
  <si>
    <t>Дети-8шт., зона дейст.-2шт., вид тр.ср.-4шт., иск.неров.-4шт., огран.макс.скор 40км-8шт., зона дейст-11шт., дети на флу пленке-8шт.</t>
  </si>
  <si>
    <t>эвакуатор</t>
  </si>
  <si>
    <t>Остановка запрещена-5 шт, эвакуатор-5 шт, место стоянки-8 шт, дорожные работы (желтый)-2шт, инвалиды-5 шт, направление гл.дороги-10шт.</t>
  </si>
  <si>
    <t>Выброс гравия-2шт, дорожные работы-2 шт, эвакуатор-4 шт, пешеходный переход (флу.пленка)-8 шт.</t>
  </si>
  <si>
    <t>Въезд запр-4шт., движ.напр.или налево-2шт., дор.с.одност.движ.-4шт., пов.напр.запр.-4шт., повор.налево запр.-4шт., кон.дор.-2шт., выезд на дор. С одн.дв.-7шт., зона дейст.-2шт., дени-3шт., иск.неров.-1шт., напр.гл.дор.-1шт.</t>
  </si>
  <si>
    <t>Пеш.пер.-12шт., пеш.пер. на флу.пл.-12шт., уст.дор.-10шт.</t>
  </si>
  <si>
    <t>Пеш.пер.-10шт., кон.гл.дор.-5шт., гл.дор.-10шт., дети-6шт., зон.действ.-6 шт.</t>
  </si>
  <si>
    <t>Огр.макс.скор.20км-4шт., огр.макс.скор.40км-4шт., ост.запр.-4шт., движ.груз.авт.запр.-10шт., место стоян.-5шт., инвал.-5шт., пеш.пер.-16шт.</t>
  </si>
  <si>
    <t>Движ.без ост. запр.-6 шт., зона дейст.-5 шт., конец гл.дор.-6 шт., пеш.пер.-20 шт.</t>
  </si>
  <si>
    <t>Искусств.неров.-4шт., огран.макс.скор.20 км-4шт., дети-6 шт., пеш.перех.-18 шт.</t>
  </si>
  <si>
    <t>Пешеходный переход (флу.пленке)</t>
  </si>
  <si>
    <t>Информационный знак 700х700</t>
  </si>
  <si>
    <t>Главн.дор.-10 шт., конец гл.дор.-8 шт., уступи дор.-10 шт., проезд запр.-2 шт, направлен.повор.-3 шт, дети-8 шт.</t>
  </si>
  <si>
    <t>Пешеход.перех.-12шт., искус.неров.-12 шт., гл.дор.-6 шт., уступи дор.-6 шт., огранич.макс.скор.-8шт., объезд препятст.справа-6шт., выброс гравия-6 шт.</t>
  </si>
  <si>
    <t xml:space="preserve">Распоряжение администрации ВСП от 15.10.2019г. № 161/2-р
Договор № 12 от 15.10.2019г
</t>
  </si>
  <si>
    <t>Оперативное управление 15.10.2019</t>
  </si>
  <si>
    <t xml:space="preserve">ст. Выселки,
вдоль жилых домов № 11, 13, 15 по улице Северной
</t>
  </si>
  <si>
    <t xml:space="preserve">Решением сессии № 3 от 02.07.2008 г.
</t>
  </si>
  <si>
    <t xml:space="preserve">Оперативное управление </t>
  </si>
  <si>
    <t>Тротуар</t>
  </si>
  <si>
    <t xml:space="preserve">ст. Выселки,
ул. Лермонтова
</t>
  </si>
  <si>
    <t>плитка</t>
  </si>
  <si>
    <t xml:space="preserve">ст. Выселки,
пер. Кутузова
</t>
  </si>
  <si>
    <t>Оперативное управление 29.01.2021</t>
  </si>
  <si>
    <t xml:space="preserve">ст. Выселки,
пер. Фрунзе
</t>
  </si>
  <si>
    <t xml:space="preserve">ст. Выселки,
пер. Октябрьский
</t>
  </si>
  <si>
    <t xml:space="preserve">ст. Выселки,
пер. Горького
</t>
  </si>
  <si>
    <t xml:space="preserve">ст. Выселки,
пер. Калинина
</t>
  </si>
  <si>
    <t xml:space="preserve">ст. Выселки,
ул. Советская
</t>
  </si>
  <si>
    <t xml:space="preserve">ст. Выселки,
ул. Казачья
</t>
  </si>
  <si>
    <t xml:space="preserve">ст. Выселки,
пер. Коммунаров
</t>
  </si>
  <si>
    <t>Краснодарский край, Выселковский район, ст-ца Выселки, пер. Мира</t>
  </si>
  <si>
    <t>Краснодарский край, Выселковский район, ст-ца Выселки, пер. Кирова</t>
  </si>
  <si>
    <t>Краснодарский край, Выселковский район, ст-ца Выселки, ул. Атаманская</t>
  </si>
  <si>
    <t>Неровность искусственная дорожная, 1 шт</t>
  </si>
  <si>
    <t xml:space="preserve">ст-ца Выселки,
ул. Южная
</t>
  </si>
  <si>
    <t>Постановление Выселковского сельского поселения Выселковского района №136 от 20.04.2010 г.</t>
  </si>
  <si>
    <t>Постановление главы Выселковского сельского поселения Выселковского района №16 от 14.04.2009 г..</t>
  </si>
  <si>
    <t xml:space="preserve">ст. Выселки,
п. Сахарного завода,
ул. Красная,
ул. Коммунистическая,
ул. Школьная,
пер. Лермонтова,
пер. Охотничий,
пер. Свердлова,
</t>
  </si>
  <si>
    <t>ст-ца Выселки, пер. Первомайский</t>
  </si>
  <si>
    <t>ст-ца Выселки, ул. Пролетарская</t>
  </si>
  <si>
    <t>ст-ца Выселки, ул. Свободы</t>
  </si>
  <si>
    <t>ст-ца Выселки, ул. Широкая</t>
  </si>
  <si>
    <t>Автобусная остановка</t>
  </si>
  <si>
    <t xml:space="preserve">Распоряжение администрации ВСП №18-р от 29.01.2021
</t>
  </si>
  <si>
    <t>кирпич</t>
  </si>
  <si>
    <t>Краснодарский край, Выселковский район, х. Иногородне – Малеваный,
ул. Северная</t>
  </si>
  <si>
    <t>Краснодарский край, Выселковский район, х. Иногородне – Малеваный,
ул. Южная</t>
  </si>
  <si>
    <t xml:space="preserve">Краснодарский край, Выселковский район, ст. Выселки,
ул. Широкая
(ГИБДД)
</t>
  </si>
  <si>
    <t>металл</t>
  </si>
  <si>
    <t xml:space="preserve">Краснодарский край, Выселковский район, ст. Выселки,
ул. Ленина
</t>
  </si>
  <si>
    <t>Автобусная остановка 5 шт</t>
  </si>
  <si>
    <t xml:space="preserve">Краснодарский край, Выселковский район, ст. Выселки,
ул. Кирова
</t>
  </si>
  <si>
    <t xml:space="preserve">Автобусная остановка </t>
  </si>
  <si>
    <t xml:space="preserve">Краснодарский край, Выселковский район, ст. Выселки,
ул. Калинина
</t>
  </si>
  <si>
    <t>Краснодарский край, Выселковский район, ст. Выселки,
ул. Советская</t>
  </si>
  <si>
    <t>Автобусная остановка 9 шт</t>
  </si>
  <si>
    <t>Краснодарский край, Выселковский район, ст. Выселки,
пер. Яна Полуяна</t>
  </si>
  <si>
    <t>Краснодарский край, Выселковский район, ст-ца Выселки, ул. Атаманская (около дома № 40)</t>
  </si>
  <si>
    <t>Распоряжение ВСП от 31.03.2021 № 54/2-р «О включении недвижимого имущества (автобусной остановки) в реестр муниципального имущ. Выс.с/п Высе.района»</t>
  </si>
  <si>
    <t>Оперативное управление 01.12.2021</t>
  </si>
  <si>
    <t xml:space="preserve">Договор № 21 от 01.12.2021 о закреплении муниципального имущества на праве оперативного управления
</t>
  </si>
  <si>
    <t>с. Первомайское, ул. Набережная, в районе зу с кн 23:05:0605002:207 (около дома № 62)</t>
  </si>
  <si>
    <t>казна</t>
  </si>
  <si>
    <t>х. Иногородне-Малеваный, в районе зу с кн 23:05:0601000:1926 (ул. Южная, ориентир памятник Воинское захоронение)</t>
  </si>
  <si>
    <t>оперативное управление 10.09.2018</t>
  </si>
  <si>
    <t>Светофорный объект</t>
  </si>
  <si>
    <t>металлоконструкция, инв. номер 0013409071</t>
  </si>
  <si>
    <t xml:space="preserve">Краснодарский край, Выселковский район, ст. Выселки,
(около ЦРБ)
</t>
  </si>
  <si>
    <t>Краснодарский край, Выселковский район, ст. Выселки,
(около МОУ СОШ № 2)</t>
  </si>
  <si>
    <t>металлоконструкция, инв. номер 0013403521</t>
  </si>
  <si>
    <t xml:space="preserve">Краснодарский край, Выселковский район, ст-ца Выселки, ул.Советская- пер.Октябрьский
</t>
  </si>
  <si>
    <t>металлоконструкция</t>
  </si>
  <si>
    <t>Краснодарский край, Выселковский район, ст-ца Выселки, ул.Монтикова- пер.Полуяна</t>
  </si>
  <si>
    <t>Краснодарский край, Выселковский район, ст-ца Выселки,
ул. Советская - пер.Кирова</t>
  </si>
  <si>
    <t>автодорога (асфальт 3,0 км)
ул. Советская</t>
  </si>
  <si>
    <t>Краснодарский край, Выселковский район, ст-ца Выселки, пересечение улиц Монтикова и пер.Калинина</t>
  </si>
  <si>
    <t>Краснодарский край, Выселковский район, ст. Выселки, ул. Северная-пер. Лермонтова</t>
  </si>
  <si>
    <t>Краснодарский край, Выселковский район, ст-ца Выселки пересечение ул. Комсомольская и пер. Октябрьский</t>
  </si>
  <si>
    <t>Краснодарский край, Выселковский район, ст. Выселки, ул. Комсомльская - пер. Мира</t>
  </si>
  <si>
    <t>автодорога (асфальт 0,47км)
пер. Мира</t>
  </si>
  <si>
    <t>Краснодарский край, Выселковский район, ст. Выселки, пер. Кирова- ул. Комсомольская</t>
  </si>
  <si>
    <t>автодорога (асфальт 0,34км)
пер.Кирова</t>
  </si>
  <si>
    <t>Сооружение, Артезианская скважина
№ 46736</t>
  </si>
  <si>
    <t>Муниципальное унитарное предприятие «Выселковские коммунальные системы» Выселковского сельского посления Выселковского района ОГРН 1112328000113, ИНН 2328000573, КПП 232801001</t>
  </si>
  <si>
    <t>Решение 17сесии ВСП 1 созыва № 2</t>
  </si>
  <si>
    <t>Сооружение Артезианская скважина №7523</t>
  </si>
  <si>
    <t>Краснодарский край, Выселковский район, ст-ца Выселки, ул. Казачья</t>
  </si>
  <si>
    <t>Краснодарский край, Выселковский район, ст. Выселки (район МОУ СОШ №17)</t>
  </si>
  <si>
    <t>23:05:0602036:425, 25.09.2013</t>
  </si>
  <si>
    <t>Муниципальная собственность, №23-23/041-23/41/801/2015-1153/2  23.03.2015</t>
  </si>
  <si>
    <t xml:space="preserve">Решение Совета МО Выселковский район очередная XLIII-я  сессиия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ВСП ВР на безвозмездной основе от 02.12.2014г.
Решение Совета Выселковское с/п V сессия III созыва №4-40 от 19.02.2015г. </t>
  </si>
  <si>
    <t xml:space="preserve">распоряжение №30-р от 26.02.2015МУП </t>
  </si>
  <si>
    <t xml:space="preserve">Краснодарский край, Выселковский район,
ст. Выселки,
ул. Казачья, б/н
</t>
  </si>
  <si>
    <t>Договор о закреплении муниципального имущества на праве хозяйственного ведения от 01.01.2013г. №4</t>
  </si>
  <si>
    <t xml:space="preserve">Краснодарский край, Выселковский район,
ст. Выселки,
ул. Северная
</t>
  </si>
  <si>
    <t>затомпонирована, нерабочая</t>
  </si>
  <si>
    <t>Краснодарский край, Выселковский район,
ст. Выселки,
ул. Северная
Реконструкция водозабора, ул. Московская, Пирогова</t>
  </si>
  <si>
    <t>затомпонирована, нерабочая, вместо нее скважина 179, 240</t>
  </si>
  <si>
    <t xml:space="preserve">Краснодарский край, р-н Выселковский, ст-ца Выселки,
р-н пер.Восточного
ж.д. №26
</t>
  </si>
  <si>
    <t>23:05:0602041:372, 11.05.2010</t>
  </si>
  <si>
    <t>Муниципальная собственность, №23:05:0602041:372-23/041/2020-1 25.06.2020</t>
  </si>
  <si>
    <t>Решение XVI сессии II созыва о принятии в муниципальную собственность Выселковского с/п имущества, предприятия Выселковского МУ МПЖКХ на безвозмездной основе № 1 от 02.08.2011г.</t>
  </si>
  <si>
    <t>Постановление №336 от 02.08.2011г. администрации ВСП</t>
  </si>
  <si>
    <t>Затомпонирована, вместо нее скважина № 3-п (правильно скважина №3 «Сад»)</t>
  </si>
  <si>
    <t>Инвентарный номер 03:212:055:015908570:0004</t>
  </si>
  <si>
    <t>год ввода в эксплуатацию 1991, Инвентарный номер 
3495</t>
  </si>
  <si>
    <t>высота 452 м</t>
  </si>
  <si>
    <t>высота 450 м</t>
  </si>
  <si>
    <t>высота 183 м</t>
  </si>
  <si>
    <t>высота 457 м, площадь 1 кв.м.</t>
  </si>
  <si>
    <t>Сооружение,
назначение:
нежилое
(первый пусковой комплекс водоснабжения станицы Выселки)</t>
  </si>
  <si>
    <t>Краснодарский край, Выселковский район, ст-ца Выселки</t>
  </si>
  <si>
    <t>23:05:0604000:1064, 25.09.2013</t>
  </si>
  <si>
    <t>протяженность 1264 м</t>
  </si>
  <si>
    <t>Инвентарный номер
83822-00</t>
  </si>
  <si>
    <t>Муниципальная собственность, №23-23-41/2013/2014-626  11.08.2014</t>
  </si>
  <si>
    <t>Акт приема-передачи имущества, передаваемого из государственной собственности Краснодарского края в муниципальную собственность муниципального образования Выселковское с/п на безвозмездной основе от 27.10.2009г.
Распоряжение главы администрации (губернатора) Краснодарского края № 801-р от 16.10.2009г.
Решение XXXVII-й сессии II созыва от созыва Совета МО Выселковский район №4-342 от 16.04.2014 г</t>
  </si>
  <si>
    <t xml:space="preserve">Договор о закреплении муниципального имущества на праве хоз.ведения  № 2 от 08.04.2022г., Дополнительное соглашение № 1 к договору о закреплении муниципального имущества на праве хоз.ведения № 3 от 18.02.2014г., ополнительное соглашение №3 от 2024
</t>
  </si>
  <si>
    <t xml:space="preserve">балансовая стоимость (10147790,73+9303637,20+8160000), Состоит из 8-ми скважин:
разведочно-эксплуатационная скважина №2049,
разведочно-эксплуатационная скважина №2050,
разведочно-эксплуатационная скважина №2046,
разведочно-эксплуатационная скважина
№2047,
разведочно-эксплуатационная скважина
№2072,
разведочно-эксплуатационная скважина
№ 2073,
Артезианская скважина №8084,
Артезианская скважина №8085
</t>
  </si>
  <si>
    <t>Сооружение Артезианская скважина №2050</t>
  </si>
  <si>
    <t>Краснодарский край, Выселковский район, ст. Выселки, южная окраина</t>
  </si>
  <si>
    <t>Глубина, м
235</t>
  </si>
  <si>
    <t>23:05:0602056:1312, 23.10.2023</t>
  </si>
  <si>
    <t>Год завершения строительства
2003</t>
  </si>
  <si>
    <t>Муниципальная собственность, №23:05:0602056:1312-23/257/2023-1  23.10.2023</t>
  </si>
  <si>
    <t>Акт приемки в эксплуатацию законченного строительства водозаборного сооружения 14.11.2003, Отчет об оценке №ОН-550/19.12.2023, Распоряжение 361-р от 13.10.2023</t>
  </si>
  <si>
    <t>Сооружение Артезианская скважина №2047</t>
  </si>
  <si>
    <t>23:05:0602056:1311, 23.10.2023</t>
  </si>
  <si>
    <t>Глубина, м
456</t>
  </si>
  <si>
    <t>Акт приемки в эксплуатацию законченного строительства водозаборного сооружения 14.11.2003, выписка из реестра №3028 огт 18.10.2023, Отчет об оценке №ОН-495/19.12.2023, Распоряжение 360-р от 12.10.2023</t>
  </si>
  <si>
    <t>Сооружение Артезианская скважина №8085</t>
  </si>
  <si>
    <t>Глубина, м
237</t>
  </si>
  <si>
    <t>Год завершения строительства
2009</t>
  </si>
  <si>
    <t>Муниципальная собственность, №23:05:0602056:1311-23/257/2023-1 от 23.10.2023</t>
  </si>
  <si>
    <t>Муниципальная собственность, №23:05:0601000:2604-23/257/2023-1 от 24.10.2023</t>
  </si>
  <si>
    <t>Акт приемки в эксплуатацию законченного строительства водозаборного сооружения 28.09.2009, выписка из реестра №3028 огт 18.10.2023, Отчет об оценке №ОН-500/19.12.2023, Распоряжение 373-р от 21.10.2023</t>
  </si>
  <si>
    <t>Сооружение Артезианская скважина №2046</t>
  </si>
  <si>
    <t>23:05:0602056:1313, 24.10.2023</t>
  </si>
  <si>
    <t>Год завершения строительства
2002</t>
  </si>
  <si>
    <t>Муниципальная собственность, №23:05:0602056:1313-23/257/2023-1 от 24.10.2023</t>
  </si>
  <si>
    <t>эксплуатацию законченного строительства водозаборного сооружения 01.04.2003, выписка из реестра №3028 огт 18.10.2023, Отчет об оценке №ОН-494/19.12.2023, Распоряжение 373-р от 21.10.2023</t>
  </si>
  <si>
    <t>Сооружение Артезианская скважина №2049</t>
  </si>
  <si>
    <t>23:05:0602056:1317, 30.10.2023</t>
  </si>
  <si>
    <t>Глубина, м
465</t>
  </si>
  <si>
    <t>Акт приемки в эксплуатацию законченного строительства водозаборного сооружения 19.11.2003, выписка из реестра №4008 огт 26.10.2023, Отчет об оценке №ОН-496/19.12.2023, Распоряжение 382-р от 30.10.2023</t>
  </si>
  <si>
    <t>Сооружение Артезианская скважина №2072</t>
  </si>
  <si>
    <t>23:05:0601000:2605, 30.10.2023</t>
  </si>
  <si>
    <t>Муниципальная собственность, №23:05:0602056:1317-23/257/2023-1 от 30.10.2023</t>
  </si>
  <si>
    <t>Год завершения строительства
2004</t>
  </si>
  <si>
    <t>Акт приемки в эксплуатацию законченного строительства водозаборного сооружения 15.09.2004, выписка из реестра №4008 огт 26.10.2023, Отчет об оценке №ОН-498/19.12.2023, Распоряжение 384-р от 01.11.2023</t>
  </si>
  <si>
    <t>Муниципальная собственность, №23:05:0601000:2605-23/257/2023-1 от 30.10.2023</t>
  </si>
  <si>
    <t>Сооружение Артезианская скважина №8084</t>
  </si>
  <si>
    <t>23:05:0601000:2606, 30.10.2023</t>
  </si>
  <si>
    <t>Глубина, м
465.5</t>
  </si>
  <si>
    <t>Муниципальная собственность, №23:05:0601000:2606-23/257/2023-1 от 30.10.2023</t>
  </si>
  <si>
    <t>Акт приемки в эксплуатацию законченного строительства водозаборного сооружения 30.12.2009, выписка из реестра №4008 огт 26.10.2023, Отчет об оценке №ОН-499/19.12.2023, Распоряжение 382-р от 30.10.2023</t>
  </si>
  <si>
    <t>Сооружение
Водозаборная скважина №2 «Сад»</t>
  </si>
  <si>
    <t>Россия, Краснодарский край, Выселковский район, ст-ца Выселки, юго-восточная часть</t>
  </si>
  <si>
    <t>23:05:0602041:1145, 08.09.2015</t>
  </si>
  <si>
    <t>Площадь застройки, кв.м
27</t>
  </si>
  <si>
    <t>Год ввода в эксплуатацию
2013</t>
  </si>
  <si>
    <t>Муниципальная собственность, №23-23/041-23/041/600/2015-5915/1, 11.11.2015</t>
  </si>
  <si>
    <t>Разрешение на ввод объекта № RU 23506305-013-025 от 26.12.2013г.
Постановление администрации муниципального образования Выселковский район № 936 от 01.08.2012г</t>
  </si>
  <si>
    <t xml:space="preserve">Договор от 01.06.2015г. № 6 о закреплении муниципального имущества на праве хозяйственного ведения, дополнительное соглашение №1 от 25.08.2023
</t>
  </si>
  <si>
    <t xml:space="preserve">вместо скважины №231-Д
(Была Артезианская водозаборная скважина №
2-п)
</t>
  </si>
  <si>
    <t>Россия, Краснодарский край, Выселковский район, ст-ца Выселки, ул. Казачья</t>
  </si>
  <si>
    <t>23:05:0602036:468, 07.09.2015</t>
  </si>
  <si>
    <t>Муниципальная собственность, №23-23/041-23/041/600/2015-5919/1, 11.11.2015</t>
  </si>
  <si>
    <t>Разрешение на ввод объекта в эксплуатацию № RU23506305-013-024 от 26.12.2013г.
Постановление администрации муниципального образования Выселковский район № 1150 от 20.09.2011г</t>
  </si>
  <si>
    <t xml:space="preserve">Договор от 01.06.2015г. № 6 о закреплении муниципальн ого имущества на праве хозяйственного ведения, дополнительное соглашение №1 от 25.08.2023
</t>
  </si>
  <si>
    <t xml:space="preserve">Вместо водозаборной скважины №7523-затампонирована
(Была сооружение
Артезианская скважина №
1-п)
</t>
  </si>
  <si>
    <t>Краснодарский край, Выселковский район, ст-ца Выселки, юго-восточная часть-Артезианская водозаборная  скважина № 2-п</t>
  </si>
  <si>
    <t>23:05:0602041:1151, 08.10.2015</t>
  </si>
  <si>
    <t>Муниципальная собственность, №23-23/041-23/041/600/2015-5913/1, 11.11.2015</t>
  </si>
  <si>
    <t>Разрешение на ввод объекта № RU 23506305-013-025 от 26.12.2013г.
Орган выдачи: Администрация Выселковского с/п.
Постановление администрации муниципального образования Выселковский район № 936 от 01.08.2012г</t>
  </si>
  <si>
    <t xml:space="preserve">.06.2015г. № 6 о закреплении муниципального имущества на праве хозяйственного ведения, дополнительное соглашение №1 от 25.08.2023
</t>
  </si>
  <si>
    <t xml:space="preserve">вместо скважины №7532
(Была Артезианская водозаборная скважина №
3-п)
</t>
  </si>
  <si>
    <t xml:space="preserve">Сооружение Артезианская скважина №246-Д
</t>
  </si>
  <si>
    <t>Россия, Краснодарский край, Выселковский район, ст-ца Выселки, угол ул. Свободы и пер.Коминтерна</t>
  </si>
  <si>
    <t>23:05:0602052:238, 25.09.2013</t>
  </si>
  <si>
    <t>Глубина, м
448.9</t>
  </si>
  <si>
    <t>Муниципальная собственность, №23-23/041-23/41/801/2015-1148/2 от 23.03.2015г</t>
  </si>
  <si>
    <t xml:space="preserve">Сооружение
Артезианская скважина № 78779
</t>
  </si>
  <si>
    <t>Россия, Краснодарский край, Выселковский район, ст-ца Выселки ул.Северная, 7/3, сооружение 3</t>
  </si>
  <si>
    <t>23:05:0602005:504, 25.09.2013</t>
  </si>
  <si>
    <t>Глубина, м
455</t>
  </si>
  <si>
    <t>Муниципальная собственность, №23-23/041-23/41/801/2015-1299/2, 27.03.2015г</t>
  </si>
  <si>
    <t xml:space="preserve">Решение Совета муниципального образования Выселковский район очередная XLIII-я  сессиия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Выселковское с/п V сессия III созыва №4-40 от 19.02.2015г. 
</t>
  </si>
  <si>
    <t>распоряжение №30-р от 26.02.2015</t>
  </si>
  <si>
    <t>Инвентарный номер
03:212:055:015908540:0002</t>
  </si>
  <si>
    <t>Инвентарный номер
03:212:055:015908560:0002</t>
  </si>
  <si>
    <t xml:space="preserve">Сооружение
Артезианская скважина
№ Д-36-81/4
</t>
  </si>
  <si>
    <t>Россия, Краснодарский край, Выселковский район, ст-ца Выселки ул.Северная, 7/3, сооружение 2</t>
  </si>
  <si>
    <t>23:05:0602005:503, 25.09.2013</t>
  </si>
  <si>
    <t>Глубина, м
140</t>
  </si>
  <si>
    <t>Инвентарный номер
03:212:055:015908540:0001</t>
  </si>
  <si>
    <t>Муниципальная собственность, №23-23/041-23/41/801/2015-1311/2, 27.03.2015г</t>
  </si>
  <si>
    <t xml:space="preserve">Решение Совета муниципального образования Выселковский район очередная XLIII-я  сессиия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Выселковское с/п V сессия III созыва №4-40 от 19.02.2015г. </t>
  </si>
  <si>
    <t xml:space="preserve">Сооружение
Артезианская скважина № 7717
</t>
  </si>
  <si>
    <t>Россия, Краснодарский край, Выселковский район, северо-западная окраина ст-цы Выселки</t>
  </si>
  <si>
    <t>23:05:0602040:402, 25.09.2013</t>
  </si>
  <si>
    <t>Глубина, м
214</t>
  </si>
  <si>
    <t>Инвентарный номер
03:212:055:015908580:0001</t>
  </si>
  <si>
    <t>Муниципальная собственность, №23-23/041-23/41/801/2015-1310/2 от 27.03.2015</t>
  </si>
  <si>
    <t xml:space="preserve">Решение Совета МО Выселковский район очередная XLIII-я сессия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Выселковского с/п  V сессии III созыва № 4-40 от 19.02.2015г. </t>
  </si>
  <si>
    <t>998666.68</t>
  </si>
  <si>
    <t xml:space="preserve">Сооружение
Артезианская скважина № 21220
</t>
  </si>
  <si>
    <t>23:05:0602036:426, 25.09.2013</t>
  </si>
  <si>
    <t>Инвентарный номер
03:212:055:015908570:0006</t>
  </si>
  <si>
    <t>Муниципальная собственность, №23-23/041-23/41/801/2015-1143/2 от 23.03.2015</t>
  </si>
  <si>
    <t xml:space="preserve">Сооружение
Артезианская скважина № 78780
</t>
  </si>
  <si>
    <t xml:space="preserve">Россия, Краснодарский край, Выселковский муниципальный район. Выселковское сельское поселение, ст-цаВыселки,
пер.Полевой, 16А
</t>
  </si>
  <si>
    <t>23:05:0602013:377, 25.09.2013</t>
  </si>
  <si>
    <t>Глубина, м
454</t>
  </si>
  <si>
    <t>Инвентарный номер
03:212:055:015908510</t>
  </si>
  <si>
    <t>Муниципальная собственность, №23-23/041-23/41/801/2015-1303/2 от 27.03.2015</t>
  </si>
  <si>
    <t>Решение Совета МО Выселковский район очередная XLIII-я сессия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Выселковского с/п  V сессии III созыва № 4-40 от 19.02.2015г</t>
  </si>
  <si>
    <t>Сооружение
Артезианская скважина № 7219</t>
  </si>
  <si>
    <t>Россия, Краснодарский край, Выселковский район, ст-ца Выселки, ул. Димитрова</t>
  </si>
  <si>
    <t>23:05:0602043:351, 25.09.2013</t>
  </si>
  <si>
    <t>Глубина, м
246</t>
  </si>
  <si>
    <t>Инвентарный номер
03:212:055:015908500:0001</t>
  </si>
  <si>
    <t>Муниципальная собственность, №23-23/041-23/41/801/2015-1288/2 от 27.03.2015</t>
  </si>
  <si>
    <t xml:space="preserve">Сооружение
Артезианская скважина № 7542
</t>
  </si>
  <si>
    <t>Россия, Краснодарский край, Выселковский район, ст-ца Выселки, Первомайский, дом № 15</t>
  </si>
  <si>
    <t>23:05:0602034:381, 25.09.2013</t>
  </si>
  <si>
    <t>Инвентарный номер
03:212:055:015908300:0010</t>
  </si>
  <si>
    <t>Муниципальная собственность, №23-23/041-23/41/801/2015-1107/2 от 23.03.2015</t>
  </si>
  <si>
    <t>Артезианская скважина
№503</t>
  </si>
  <si>
    <t xml:space="preserve">Краснодарский край, Выселковский р-н, ст-ца Выселки,
ул. Степная
</t>
  </si>
  <si>
    <t>23:05:0602003:320, 30.07.2021</t>
  </si>
  <si>
    <t>Глубина, м
450</t>
  </si>
  <si>
    <t>Год завершения строительства
2005</t>
  </si>
  <si>
    <t>Муниципальная собственность, №23:05:0602003:320-23/257/2022-2 от 02.11.2022</t>
  </si>
  <si>
    <t>Решение суда от 12.09.2022г. № 2-1486/2022
Определение суда от 04.10.2022г. № 2-1486/2022</t>
  </si>
  <si>
    <t xml:space="preserve">Артезианская скважина
№ 504
</t>
  </si>
  <si>
    <t>23:05:0602003:321, 05.08.2021</t>
  </si>
  <si>
    <t>Глубина, м
273</t>
  </si>
  <si>
    <t>Муниципальная собственность, №23:05:0602003:321-23/257/2022-2 от 01.11.2022</t>
  </si>
  <si>
    <t xml:space="preserve">Решение суда от 12.09.2022г. № 2-1486/2022
Определение суда от 04.10.2022г. № 2-1486/2022, </t>
  </si>
  <si>
    <t>Сооружение
Артезианская  скважина № 3387</t>
  </si>
  <si>
    <t>Россия, Краснодарский край, Выселковский район, х.Иногородне-Малеваный</t>
  </si>
  <si>
    <t>23:05:0000000:767, 18.10.2013</t>
  </si>
  <si>
    <t>Глубина, м
452</t>
  </si>
  <si>
    <t>Инвентарный номер
03:212:055:015908530:0001</t>
  </si>
  <si>
    <t>Муниципальная собственность, №23-23/041-23/41/801/2015-1108/2 от 23.03.2015</t>
  </si>
  <si>
    <t>Решение Совета муниципального образования Выселковский район очередная XLIII-я  сессиия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Выселковское с/п V сессия III созыва №4-40 от 19.02.2015г</t>
  </si>
  <si>
    <t>Артезианская скважина № 330-Д</t>
  </si>
  <si>
    <t xml:space="preserve">Россия, Краснодарский край, Выселковский район,  ст-ца Выселки,
4 км на юго-восток
от восточной окраины ст-цы Выселки, 2 км на восток от дороги на ст-цу Кирпильскую
</t>
  </si>
  <si>
    <t>23:05:0602040:404, 25.09.2013</t>
  </si>
  <si>
    <t>Глубина, м
431</t>
  </si>
  <si>
    <t>Инвентарный номер
03:212:055:015908550:0001</t>
  </si>
  <si>
    <t>Муниципальная собственность, №23-23/041-23/41/801/2015-1110/2 от 23.03.2015</t>
  </si>
  <si>
    <t>Решение Совета муниципального образования Выселковский район очередная XLIII-я  сессиия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Выселковское с/п V сессия III созыва №4-40 от 19.02.2015г.</t>
  </si>
  <si>
    <t xml:space="preserve">распоряжение №30-р от 26.02.2015
</t>
  </si>
  <si>
    <t xml:space="preserve">Сооружение
Артезианская скважина
Д11-06/1
</t>
  </si>
  <si>
    <t>Россия, Краснодарский край, Выселковский район, ст-ца Выселки ул.Северная, дом №7/3, сооружение 1</t>
  </si>
  <si>
    <t>23:05:0602002:1370, 25.09.2013</t>
  </si>
  <si>
    <t>Глубина, м
245</t>
  </si>
  <si>
    <t>Инвентарный номер
03:212:002:000006930:0003:20000</t>
  </si>
  <si>
    <t>Муниципальная собственность, №23-23-41/2002/2013-744 от 29.07.2013</t>
  </si>
  <si>
    <t xml:space="preserve">Решение Выселковского с/п № 4 от 18.06.2012г.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18.07.2012г.
Решение Совета МО Выселковский район № 6-198 от 16.05.2012г. </t>
  </si>
  <si>
    <t>здание
Артезианская скважина
Д11-06/2</t>
  </si>
  <si>
    <t>Россия, Краснодарский край, Выселковский район, ст-ца Выселки ул.Северная, дом №7/3</t>
  </si>
  <si>
    <t>23:05:0602002:1208, 06.08.2013</t>
  </si>
  <si>
    <t>Площадь, кв.м
370</t>
  </si>
  <si>
    <t>Инвентарный номер
03:212:002:000006930:0004:20000</t>
  </si>
  <si>
    <t>Муниципальная собственность, №23-23-41/2002/2013-746 от 29.07.2013</t>
  </si>
  <si>
    <t xml:space="preserve">Решение Выселковского с/п № 4 от 18.06.2012г.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18.07.2012г.
Решение Совета МО Выселковский район № 6-198 от 16.05.2012г </t>
  </si>
  <si>
    <t xml:space="preserve">Сооружение (водозаборный узел) </t>
  </si>
  <si>
    <t xml:space="preserve">Россия, Краснодарский край, Выселковский район, ст-ца Выселки,
ул. Широкая
(скважины № 8090,8091)
</t>
  </si>
  <si>
    <t>23:05:0602023:415, 13.04.2012</t>
  </si>
  <si>
    <t>Объем, куб.м
50, Площадь, кв.м
50</t>
  </si>
  <si>
    <t>Год завершения строительства
2011, Год ввода в эксплуатацию
2011,Инвентарный номер
18658</t>
  </si>
  <si>
    <t>Муниципальная собственность, №23-23-41/010/2014-282 от 05.03.2014</t>
  </si>
  <si>
    <t xml:space="preserve">Разрешение на ввод объекта в эксплуатацию серия RU №23506305-011-024 от 22.12.2011г.
Администрация Выселковского с/п., </t>
  </si>
  <si>
    <t>Договор от 13.02.2015г. № 2 о закреплении муниципального имущества на праве хоз.ведения, дополнительное соглашение №2 от 2024</t>
  </si>
  <si>
    <t>должно быть две №8090, №8091</t>
  </si>
  <si>
    <t>Сооружение Артезианская скважина № 8090</t>
  </si>
  <si>
    <t>Краснодарский край, р-н Выселковский, ст-ца Выселки, западная окраина</t>
  </si>
  <si>
    <t>23:05:0601000:2599, 12.09.2023</t>
  </si>
  <si>
    <t>Год завершения строительства
2010</t>
  </si>
  <si>
    <t>Муниципальная собственность, №23:05:0601000:2599-23/257/2023-1
от 12.09.2023</t>
  </si>
  <si>
    <t xml:space="preserve">Акт приема и сдачи скважины в эксплуатацию 22.10.2010, отчет об определении рыночной стоимости № ОН-549/16.01.2024, Распоряжение 327-р от 12.09.2023 </t>
  </si>
  <si>
    <t>Сооружение Артезианская скважина № 8091</t>
  </si>
  <si>
    <t>23:05:0601000:2603, 13.10.2023</t>
  </si>
  <si>
    <t>Муниципальная собственность, №23:05:0601000:2603-23/257/2023-1
от 13.10.2023</t>
  </si>
  <si>
    <t xml:space="preserve">Акт приема и сдачи скважины в эксплуатацию 17.12.2010, отчет об определении рыночной стоимости № ОН-550/16.01.2024, Распоряжение 361-р от 13.10.2023, </t>
  </si>
  <si>
    <t>Водозаборная скважина №240</t>
  </si>
  <si>
    <t>РФ, Краснодарский край, Выселковский район, ст. Выселки, ул. Победы, дом 2Б сооружение 2</t>
  </si>
  <si>
    <t>23:05:0602002:1958, 16.03.2017</t>
  </si>
  <si>
    <t>Муниципальная собственность, №23:05:0602002:1958-23/041/2017-1
от 27.03.2017</t>
  </si>
  <si>
    <t>Постановление администрации МО Выселковский район №112 от 04.02.2014г.
Разрешение на ввод объека в эксплуатацию № 23-506000-126-2016 от 09.11.2016г. Администрация МО ВЫселковский район</t>
  </si>
  <si>
    <t>Хозяйственное ведение
№ 23:05:0602002:1958-23/257/2021-2
от 26.08.2021</t>
  </si>
  <si>
    <t>Договор от 26.04.2017г. №3, дополнительное соглашение №1 от 25.08.2023</t>
  </si>
  <si>
    <t xml:space="preserve">(Была сооружение
Резервная водозаборная скважина)
</t>
  </si>
  <si>
    <t xml:space="preserve">Сооружение Скважина №179 ЮАС
</t>
  </si>
  <si>
    <t>РФ, Краснодарский край, Выселковский район, ст. Выселки, ул. Победы, 2Б, соор.1</t>
  </si>
  <si>
    <t>23:05:0602002:1969, 05.05.2017</t>
  </si>
  <si>
    <t>Год ввода в эксплуатацию
2016</t>
  </si>
  <si>
    <t>Муниципальная собственность, №23:05:0602002:1969-23/041/2017-1
от 17.05.2017</t>
  </si>
  <si>
    <t>Постановление администрации МО Выселковский район №112 от 04.02.2014г.
Разрешение на ввод объека в эксплуатацию № 23-506000-125-2016 от 09.11.2016г. Администрация МО ВЫселковский район</t>
  </si>
  <si>
    <t>(Была основная водозаборная скважина)</t>
  </si>
  <si>
    <t>Сооружение Водозаборная скважина</t>
  </si>
  <si>
    <t>Краснодарский край, Выселковский район, Выселковское сельское поселение, станица Выселки, восточная часть</t>
  </si>
  <si>
    <t>23:05:0602035:1083, 02.04.2024</t>
  </si>
  <si>
    <t>Год ввода в эксплуатацию
2024</t>
  </si>
  <si>
    <t>Муниципальная собственность, №23:05:0602035:1083-23/257/2024-1
от 02.04.2024</t>
  </si>
  <si>
    <t>Акт приемки законченного строительством объекта «Реконструкция водоснабжения в восточной части ст. Выселки» №1 от 27.03.2024, распоряжение №115-р от 03.04.2024</t>
  </si>
  <si>
    <t>Хозяйственное ведение
№ 23:05:0602035:1083-23/257/2024-2
от 24.06.2024</t>
  </si>
  <si>
    <t>Договор №3 от 12.04.2024, распоряжение администрации ВСП ВР №123-р от 12.04.2024</t>
  </si>
  <si>
    <t>23:05:0601000:2613, 02.04.2024</t>
  </si>
  <si>
    <t>Муниципальная собственность, №23:05:0601000:2613-23/257/2024-1
от 02.04.2024</t>
  </si>
  <si>
    <t>Хозяйственное ведение
№ 23:05:0601000:2613-23/257/2024-2
от 25.06.2024</t>
  </si>
  <si>
    <t xml:space="preserve">РФ,Краснодарский край,Выселковский район,
х.Иногородне-Малеваный,
река «Малевана»
</t>
  </si>
  <si>
    <t>23:05:0000000:815, 18.10.2013</t>
  </si>
  <si>
    <t>Краснодарский кр., Выселковский район, ст-ца Выселки, пер.Калинина - пер.Кирова</t>
  </si>
  <si>
    <t>23:05:0602057:727, 25.09.2013</t>
  </si>
  <si>
    <t>Краснодарский кр., Выселковский район, х. Иногородне-Малеваный, река "Малевана"</t>
  </si>
  <si>
    <t>23:05:0000000:673, 18.10.2013</t>
  </si>
  <si>
    <t>Протяженность, м
124</t>
  </si>
  <si>
    <t xml:space="preserve">
23:05:0000000:556, 18.10.2013</t>
  </si>
  <si>
    <t>Краснодарский кр., Выселковский район, ст-ца Выселки, Широкая</t>
  </si>
  <si>
    <t>23:05:0602023:555, 25.09.2013</t>
  </si>
  <si>
    <t>Краснодарский кр., Выселковский район, ст-ца Выселки, ул.Полуяна - пер.Октябрьский</t>
  </si>
  <si>
    <t>23:05:0602057:728, 25.09.2013</t>
  </si>
  <si>
    <t>Краснодарский край, Выселковский р-н, ст-ца Выселки, пер. Коммунаров-ул. Мира</t>
  </si>
  <si>
    <t>23:05:0000000:1256, 12.12.2017</t>
  </si>
  <si>
    <t>Краснодарский край, Выселковский р-н, ст-ца Выселки, ул. Красная поляна - ул. Широкая</t>
  </si>
  <si>
    <t>23:05:0000000:1259, 27.12.2017</t>
  </si>
  <si>
    <t>Краснодарский край, Выселковский р-н, ст-ца Выселки, пер. Вышинского</t>
  </si>
  <si>
    <t>23:05:0602025:483, 08.12.2017</t>
  </si>
  <si>
    <t xml:space="preserve">Сооружение
Трансформаторная подстанция
</t>
  </si>
  <si>
    <t>23:05:0602036:466, 04.09.2015</t>
  </si>
  <si>
    <t xml:space="preserve">Разрешение на ввод объекта в эксплуатацию № RU23506305-013-024 от 26.12.2013г. Администрация Выселковского с/п.
Постановление администрации муниципального образования Выселковский район № 1150 от 20.09.2011г </t>
  </si>
  <si>
    <t>Хозяйственное ведение
№ 23:05:0602036:466-23/257/2022-1
от 26.09.2022</t>
  </si>
  <si>
    <t>ПАО «Россети Кубань», Договор аренды от 31.01.2023</t>
  </si>
  <si>
    <t xml:space="preserve">Сооружение
Дизельная подстанция
</t>
  </si>
  <si>
    <t>Краснодарский край, Выселковский район, станица Выселки, ул. Казачья</t>
  </si>
  <si>
    <t>23:05:0602036:471, 06.10.2015</t>
  </si>
  <si>
    <t>Муниципальная собственность, №23-23/041-23/041/600/2015-5918/1 от 11.11.2015</t>
  </si>
  <si>
    <t>Муниципальная собственность, №23-23/041-23/041/600/2015-5916/1 от 11.11.2015</t>
  </si>
  <si>
    <t>Разрешение на ввод объекта в эксплуатацию № RU23506305-013-024 от 26.12.2013г. Администрация Выселковского с/п.
Постановление администрации муниципального образования Выселковский район № 1150 от 20.09.2011г</t>
  </si>
  <si>
    <t xml:space="preserve">Сооружение
Трансформаторная подстанция
</t>
  </si>
  <si>
    <t>Краснодарский край, Выселковский район, ст-ца Выселки, юго-восточная часть</t>
  </si>
  <si>
    <t>23:05:0602041:1144, 07.09.2015</t>
  </si>
  <si>
    <t>Муниципальная собственность, №23-23/041-23/041/600/2015-5914/1 от 11.11.2015</t>
  </si>
  <si>
    <t>Хозяйственное ведение
№ 23:05:0602041:1144-23/257/2022-1
от 23.09.2022</t>
  </si>
  <si>
    <t>Краснодарский край, Выселковский р-н, ст-ца Выселки, ул. Северная, на территории ЦРБ</t>
  </si>
  <si>
    <t>23:05:0602002:2760, 19.10.2022</t>
  </si>
  <si>
    <t>Год завершения строительства
2006</t>
  </si>
  <si>
    <t>Муниципальная собственность, №23:05:0602002:2760-23/257/2022-1 от 16.11.2022</t>
  </si>
  <si>
    <t xml:space="preserve">Решение Выселковского с/п № 4 от 18.06.2012г.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18.07.2012г.
Решение Совета МО Выселковский район № 6-198 от 16.05.2012г., </t>
  </si>
  <si>
    <t xml:space="preserve">Сооружение
(комплексная трансформаторная подстанция 17)
</t>
  </si>
  <si>
    <t xml:space="preserve">РФ, Краснодарский край, Выселковский район,
юго-западная часть
ст. Выселки
</t>
  </si>
  <si>
    <t>23:05:0601000:1493, 19.12.2013</t>
  </si>
  <si>
    <t>Год ввода в эксплуатацию
2012</t>
  </si>
  <si>
    <t>Муниципальная собственность, №23-23-41/2023/2014-300 от 11.12.2014</t>
  </si>
  <si>
    <t xml:space="preserve">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06.10.2014г.
Акт приема-передачи имущества, передаваемого из гос.собственности Краснодарского края в муниципальную собственность МО Выселковское с/п на безвозмездной основе от 24.09.2014г. Решение совета Выселковского с/п  2 сессии 3 созыва № 8/16 от 31.10.2014г.
Распоряжение глаы администрации  (губернатора) КК №327-р от 08.09.2014г. Решение совета МО Выселковский район очередная XL –я сессия II созыва №9-359 от 12.08.2014г., </t>
  </si>
  <si>
    <t>Договор от 06.11.2014г. № 4</t>
  </si>
  <si>
    <t xml:space="preserve">Сооружение
КТП-160
</t>
  </si>
  <si>
    <t>Краснодарский край, р-н Выселковский, ст-ца Выселки, Очистные сооружения птицефабрики "Дружба"</t>
  </si>
  <si>
    <t>23:05:0602042:105, 27.04.2010</t>
  </si>
  <si>
    <t>Год завершения строительства
1990, Год ввода в эксплуатацию
1990, Инвентарный номер
3805</t>
  </si>
  <si>
    <t>Муниципальная собственность, №23:05:0602042:105-23/041/2020-1
от 25.06.2020</t>
  </si>
  <si>
    <t xml:space="preserve">Перечень имущества, принимаемого на баланс администрации Выселковского с/п от 11.07.2011г.
Решение XVI сессии II созыва о принятии в муниципальную собственность Выселковского с/п имущества, предприятия Выселковского МУ МПЖКХ на безвозмездной основе № 1 от 02.08.2011г., </t>
  </si>
  <si>
    <t>Постановление №336 от 02.08.2011г</t>
  </si>
  <si>
    <t>Сооружение
Электрическая подстанция</t>
  </si>
  <si>
    <t>раснодарский край, муниципальный район Выселковский, сельское поселение Выселковское, станица Выселки, улица Победы, дом 2Б сооружение 5</t>
  </si>
  <si>
    <t>23:05:0602002:1959, 17.03.2017</t>
  </si>
  <si>
    <t>Муниципальная собственность, №23:05:0602002:1959-23/041/2017-1
от 22.03.2017</t>
  </si>
  <si>
    <t>Постановление администрации МО Выселковский район №112 от 04.02.2014г.
Разрешение на ввод объека в эксплуатацию № 23-506000-123-2016 от 09.11.2016г. Администрация МО Выселковский район</t>
  </si>
  <si>
    <t>Хозяйственное ведение 23:05:0602002:1959-23/257/2021-2
от 26.08.2021</t>
  </si>
  <si>
    <t>Сооружение
Наружные электросети</t>
  </si>
  <si>
    <t>Краснодарский край, р-н Выселковский, с/п Выселковское, ст-ца Выселки, Очистные сооружения птицефабрики "Дружба"</t>
  </si>
  <si>
    <t>23:05:0602042:104, 27.04.2010</t>
  </si>
  <si>
    <t>Год ввода в эксплуатацию
1990, Инвентарный номер
3805</t>
  </si>
  <si>
    <t>Муниципальная собственность, №23:05:0602042:104-23/041/2020-1
от 25.06.2020</t>
  </si>
  <si>
    <t>Перечень имущества, принимаемого на баланс администрации Выселковского с/п от 11.07.2011г.
Решение XVI сессии II созыва о принятии в муниципальную собственность Выселковского с/п имущества, предприятия Выселковского МУ МПЖКХ на безвозмездной основе № 1 от 02.08.2011г</t>
  </si>
  <si>
    <t>456,29 м.п</t>
  </si>
  <si>
    <t>Краснодарский край, Выселковский р-н ст.Выселки</t>
  </si>
  <si>
    <t>456 м.п</t>
  </si>
  <si>
    <t xml:space="preserve">Решение XV сессии II созыва №3 от 17.06.2011г, </t>
  </si>
  <si>
    <t>Сооружение
Кабельные линии эл. Передач</t>
  </si>
  <si>
    <t>Краснодарский край, р-н Выселковский, ст-ца Выселки</t>
  </si>
  <si>
    <t>23:05:0602056:250, 24.05.2010</t>
  </si>
  <si>
    <t>Год завершения строительства
1979, Год ввода в эксплуатацию
1979, Инвентарный номер
3844</t>
  </si>
  <si>
    <t>Муниципальная собственность № 23:05:0602056:250-23/041/2020-1
от 25.06.2020</t>
  </si>
  <si>
    <t>№ 23:05:0602056:250-23/041/2020-1
от 25.06.2020</t>
  </si>
  <si>
    <t>Протяженность, м
938</t>
  </si>
  <si>
    <t>Трансформатор масляный ТМГ 160/10/0,4</t>
  </si>
  <si>
    <t>Краснодарский край, Выселковский район,
ст. Выселки,
(от автодороги Выселки-Усть-Лабинск ул.Солнечная №3  до ул.Заречная)</t>
  </si>
  <si>
    <t>Административное здание</t>
  </si>
  <si>
    <t>Краснодарский край, р-н Выселковский, с/п Выселковское, ст-ца Выселки, ул. Ленина, д. 43, ОКТМО 03612413101</t>
  </si>
  <si>
    <t>23:05:0602027:154, 23.07.2010</t>
  </si>
  <si>
    <t xml:space="preserve">Муниципальная собственность, № 23-23-41/045/2010-479 от 20.01.2011
</t>
  </si>
  <si>
    <t>Оперативное управление № 23-23/041-23-23-41/2025/2014-253/1
от 12.01.2015</t>
  </si>
  <si>
    <t>Договор о закреплении муниципального имущества на праве оперативного управления №7 от 01.11.2014г.
Акт передачи муниципального имущества на праве оперативного управления от 01.11.2014г</t>
  </si>
  <si>
    <t>Краснодарский край, муниципальное образование Выселковский район, Выселковское сельское поселение, ст-ца Выселки, ул. Северная, д. 7Б/1</t>
  </si>
  <si>
    <t xml:space="preserve">
23:05:0602002:1218, 
06.08.2013</t>
  </si>
  <si>
    <t>муниципальная собственность № 23-23-41/035/2009-194 от 05.11.2009</t>
  </si>
  <si>
    <t>Оперативное управление
№ 23-23/041-23-23-41/2025/2014-328/1
от 12.01.2015</t>
  </si>
  <si>
    <t>Договор оперативного управления № 1 от 01.01.2014г.</t>
  </si>
  <si>
    <t>Здание гаража (количество – 1 шт.)</t>
  </si>
  <si>
    <t>здание Туалет</t>
  </si>
  <si>
    <t>Краснодарский край, р-н Выселковский, ст-ца Выселки, ул.Северная, дом 7, рядом со зданием МУК "СДК им.В.С.Стрижака" ст.Выселки</t>
  </si>
  <si>
    <t>23:05:0602005:197, 22.09.2010</t>
  </si>
  <si>
    <t>муниципальная собственность № 23:05:0602005:197-23/257/2020-1
от 08.09.2020</t>
  </si>
  <si>
    <t xml:space="preserve">Решение XXXXIII сессии  I созыва Совета Выселковского сельского поселения Выселковского района № 13 от 29.07.2009 г., </t>
  </si>
  <si>
    <t>Оперативное управление
№ 23:05:0602005:197-23/257/2021-2
от 16.07.2021</t>
  </si>
  <si>
    <t>Договор № б/н от 03.08.2009г. на праве оперативного управления</t>
  </si>
  <si>
    <t xml:space="preserve">Здание (туалет),
литер Б
</t>
  </si>
  <si>
    <t>Краснодарский край, р-н Выселковский, ст-ца Выселки, ул. Ленина</t>
  </si>
  <si>
    <t>23:05:0000000:1309, 09.08.2019</t>
  </si>
  <si>
    <t>Муниципальная собственность
№ 23:05:0000000:1309-23/041/2020-1
от 13.04.2020</t>
  </si>
  <si>
    <t>Оперативное управление № 23:05:0000000:1309-23/041/2020-2
от 30.04.2020</t>
  </si>
  <si>
    <t>Договор о закреплении муниципального имущества на праве оперативного управления №4 от 17.04.2020г</t>
  </si>
  <si>
    <t>Здание, Общественный туалет, литер Г</t>
  </si>
  <si>
    <t>23:05:0602026:95, 07.05.2010</t>
  </si>
  <si>
    <t>Муниципальная собственность, № 23-23-41/2001/2014-931 от 21.02.2014</t>
  </si>
  <si>
    <t xml:space="preserve">Решение XIX сессии II созыва совета Выселковского с/п №9 от 25.10.2011г.
Акт приема-передачи имущества, передваваемого из муниципальной собственности МО Выселковский район в муниципальную собственность Выселковского с/п на безвозмездной основе от 25.10.2011г.
</t>
  </si>
  <si>
    <t>Муниципальное бюджетное учреждение культуры Выселковского сельского поселения Выселковского района "Парк культуры и отдыха"  ОГРН 1072328000733, ИНН 2328017947, КПП 232801001</t>
  </si>
  <si>
    <t>Оперативное управление № 23-23/041-23/41/801/2015-377/1
от 19.02.2015</t>
  </si>
  <si>
    <t>Краснодарский край, Выселковский муниципальный район, Выселковское сельское поселение, ст-ца Выселки, ул. Ленина, 35, стр. 3 (центральный парк)</t>
  </si>
  <si>
    <t>Краснодарский край, р-н Выселковский, ст-ца Выселки, ул.Дворцова</t>
  </si>
  <si>
    <t>23:05:0602031:76, 16.09.2010</t>
  </si>
  <si>
    <t>Площадь застройки, кв.м
872, Инвентарный номер
4284, нежилое,степень готовности 47%</t>
  </si>
  <si>
    <t>Муниципальная собственность
№ 23-23-41/2005/2012-103 от 21.11.2012</t>
  </si>
  <si>
    <t xml:space="preserve">Решение Выселковского районного суда Краснодарского края от 03.10.2012г., </t>
  </si>
  <si>
    <t>Оперативное управление
№ 23:05:0602031:76-23/257/2021-1
от 04.03.2021</t>
  </si>
  <si>
    <t xml:space="preserve">Договор о закреплении в оперативное управление № 9 от 17.07.2020г. </t>
  </si>
  <si>
    <t>Стадион</t>
  </si>
  <si>
    <t>Краснодарский край, Выселковский  район, ст. Выселки, пер. Лермонтова, № 2 «б»</t>
  </si>
  <si>
    <t>договор № 1 от 09.01. 2018г. в оперативное управление</t>
  </si>
  <si>
    <t xml:space="preserve">Здание (склад)
Литер:Б
</t>
  </si>
  <si>
    <t>Краснодарский кр., Выселковский район, ст-ца Выселки, ул.Лунева, д.31</t>
  </si>
  <si>
    <t>23:05:0602024:185, 06.08.2013</t>
  </si>
  <si>
    <t>Муниципальная собственность
№ 23-23-41/015/2010-493 от 11.05.2010</t>
  </si>
  <si>
    <t xml:space="preserve">Решение Выселковского районного суда Краснодарского края от 05.03.2010г. </t>
  </si>
  <si>
    <t>Здание администрации (нежилые помещения № 1-9;20-24;26-36;38-42;44-51;56-69)</t>
  </si>
  <si>
    <t>Краснодарский край, р-н Выселковский, с/п Выселковское, ст-ца Выселки, ул. Ленина, д 39, пом. 1-9,20-24,26-36,38-42,44-51,57-69</t>
  </si>
  <si>
    <t>23:05:0602027:190, 14.02.2011</t>
  </si>
  <si>
    <t>Решение VII сессии I созыва совета Выселковского с/п №2 от 10.04.2006г.
Акт приема-передачи имущества, передаваемого из собственности МО Выселковский район в собственность муниципального образования Выселковского с/п от 01.09.2006г.
Решение XII сессии II созыва совета Выселковского с/п Выселковского района №9 от 04.02.2011г</t>
  </si>
  <si>
    <t>Оперативное управление
№ 23-23/041-23/41/801/2015-924/1
от 20.04.2015</t>
  </si>
  <si>
    <t xml:space="preserve">Договор № 1 от 09.04.2015г.
Оперативное управление
</t>
  </si>
  <si>
    <t>Литер: Б1</t>
  </si>
  <si>
    <t>Краснодарский кр., Выселковский район, ст-ца Выселки, ул. Широкая, дом №265</t>
  </si>
  <si>
    <t>23:05:0602023:549, 23.08.2013</t>
  </si>
  <si>
    <t>Муниципальная собственность, №23-23-41/024/2007-298 от 23.08.2007, Решение Выселковского районного суда от 15.05.2007г</t>
  </si>
  <si>
    <t>Нежилое, площадь 126,6 м2, этаж № 1</t>
  </si>
  <si>
    <t>Безвозмездное пользование (Договор безвозмездного пользования от 17.09.2018г.
№3)</t>
  </si>
  <si>
    <t>департамент мировые судьи</t>
  </si>
  <si>
    <t>Литер: Б3</t>
  </si>
  <si>
    <t>23:05:0602023:548, 23.08.2013</t>
  </si>
  <si>
    <t>Нежилое, площадь 49,2 м2, этаж № 1</t>
  </si>
  <si>
    <t>23:05:0602041:756, 23.08.2013</t>
  </si>
  <si>
    <t>здание Баня русского типа на 12 мест</t>
  </si>
  <si>
    <t>Краснодарский край, Выселковский район, ст-ца Выселки, ул. Ленина</t>
  </si>
  <si>
    <t>Муниципальная собственность
№ 23-23-41/028/2009-368 от 03.09.2009</t>
  </si>
  <si>
    <t>Оперативное управление № 23-23/041-23-23-41/2025/2014-251/1
от 12.01.2015</t>
  </si>
  <si>
    <t>Договор о закреплении муниципального имущества на праве оперативного управления №6 от 01.11.2014г.
Акт передачи муниципального имущества на праве оперативного управления от 01.11.2014г.</t>
  </si>
  <si>
    <t xml:space="preserve">Здание Здание библиотеки
</t>
  </si>
  <si>
    <t>23:05:0602028:243, 03.04.2015</t>
  </si>
  <si>
    <t>Краснодарский край, р-н Выселковский, ст-ца Выселки, ул. Ленина, д. 106</t>
  </si>
  <si>
    <t>Муниципальная собственность, № 23:05:0602028:243-23/041/2018-1
от 16.02.2018</t>
  </si>
  <si>
    <t>Решение от 31.10.2017г. № А32-33325/2017  арбитражный суд Краснодарского края</t>
  </si>
  <si>
    <t xml:space="preserve">Оперативное управление № 23:05:0602028:243-23/041/2018-2
от 07.05.2018   </t>
  </si>
  <si>
    <t>Договор № 2 от 01.01.2013г. на праве оперативного управления</t>
  </si>
  <si>
    <t>23:05:0603001:330, 23.08.2013</t>
  </si>
  <si>
    <t xml:space="preserve">Здание Дома культуры
Литер: Б, б
</t>
  </si>
  <si>
    <t>Краснодарский край, Выселковский район, х. Иногородне- Малеваный, ул. Южная, дом №4</t>
  </si>
  <si>
    <t>Муниципальная собственность
№ 23-23-41/001/2011-275 от 15.03.2011</t>
  </si>
  <si>
    <t xml:space="preserve">Акт приема-передачи имущества, передаваемого из собственности МО Выселковский район в собственность МО Выселковского сельского поселения от 01.09.2006г. Решение VII сессии I созыва совета Выселковского с/п № 2 от 10.04.2006г., </t>
  </si>
  <si>
    <t>Оперативное управление № 23-23-41/015/2011-573 от 17.05.2011</t>
  </si>
  <si>
    <t>Договор № б/н от 01.03.2012г.  на праве оперативного управления</t>
  </si>
  <si>
    <t>Муниципальное казённое учреждение Выселковского сельского поселения Выселковского района "Муниципальное имущество"ОГРН 1102328000015, ИНН 2328036227</t>
  </si>
  <si>
    <t xml:space="preserve">Аренда №23-23-41/035/2011-273 от 10.09.2011 (Договор аренды муниципального имущества, № 1, выдан 01.05.2011, дата государственной регистрации:
10.09.2011, Срок действия с 10.09.2011 по 30.04.2016)
</t>
  </si>
  <si>
    <t>Федеральное государственное унитарное предприятие "Почта России", ИНН: 7724261610, ОГРН:
1037724007276, контактная информация: Andrey.Kudrin@russianpost.ru, Россия, г. Москва, ш. Варшавское,
дом №37</t>
  </si>
  <si>
    <t xml:space="preserve">Здание Дома культуры
(Сельский дом культуры)
</t>
  </si>
  <si>
    <t>Краснодарский край, Выселковский район, с. Первомайское, ул. Комарова, д. 5</t>
  </si>
  <si>
    <t>23:05:0605002:525, 13.10.2016</t>
  </si>
  <si>
    <t>Муниципальная собственность
№ 23-23/041-23/041/600/2016-2036/2
от 16.11.2016</t>
  </si>
  <si>
    <t>Акт приема-передачи имущества, передаваемого из собственности МО Выселковский район в собственность МО Выселковского сельского поселения от 01.09.2006г. Решение VII сессии I созыва совета Выселковского с/п № 2 от 10.04.2006г</t>
  </si>
  <si>
    <t>Оперативное управление № 23:05:0605002:525-23/041/2017-1
от 05.05.2017</t>
  </si>
  <si>
    <t>Договор №2  от 24.03.2017г. на праве оперативного управления</t>
  </si>
  <si>
    <t xml:space="preserve">Помещение
дома культуры
</t>
  </si>
  <si>
    <t>Краснодарский край, муниципальное образование Выселковский район, Выселковское сельское поселение, ст-ца Выселки, ул. Ленина, д. 94, помещ. 14-16</t>
  </si>
  <si>
    <t>23:05:0602028:670, 03.10.2022</t>
  </si>
  <si>
    <t>Назначение
Нежилое
Этаж
1</t>
  </si>
  <si>
    <t>Муниципальная собственность № 23:05:0602028:670-23/257/2022-1
от 18.10.2022</t>
  </si>
  <si>
    <t>Акт приема-передачи имущества, передаваемого из собственности МО Выселковский район в собственность МО Выселковского сельского поселения от 01.09.2006г. Решение VII сессии I созыва совета Выселковского с/п № 2 от 10.04.2006г.</t>
  </si>
  <si>
    <t>Хозяйственное ведение № 23:05:0602028:670-23/257/2022-2
от 01.11.2022</t>
  </si>
  <si>
    <t>Краснодарский край, муниципальное образование Выселковский район, Выселковское сельское поселение, ст-ца Выселки, ул. Ленина, д. 94, помещ. 1-7, 9-13, 17-50</t>
  </si>
  <si>
    <t>23:05:0602028:669, 03.10.2022</t>
  </si>
  <si>
    <t xml:space="preserve">Краснодарский край, Выселковский район, ст. Выселки,
ул. Северная, 7Б
</t>
  </si>
  <si>
    <t>23:05:0602002:1217, 06.08.2013</t>
  </si>
  <si>
    <t>муниципальная собственность № 23-23-41/035/2009-191 от 05.11.2009</t>
  </si>
  <si>
    <t>Акт приема-передачи имущества, передаваемого из собственности МО Выселковский район в собственность МО Выселковского сельского поселения от 01.09.2006г. Решение VII сессии I созыва совета Выселковского с/п № 2 от 10.04.2006г.
Решение XII сессии I созыва Совета муниципального образования Выселковский район Краснодарского края № 4 от 06.04.2006г.
Закон КК № 1093 –КЗ от 28.07.2006г</t>
  </si>
  <si>
    <t>Оперативное управление
№ 23-23-41/015/2011-418 от 07.05.2011</t>
  </si>
  <si>
    <t>Договор № 2 от 01.03.2012г. в оперативное управление</t>
  </si>
  <si>
    <t>Аренда № 23:05:0602002:1217-23/257/2022-6
от 22.09.2022 (Договор аренды недвижимого имущества, № 1, выдан 01.08.2022, Срок действия с 22.09.2022 по 31.07.2025)</t>
  </si>
  <si>
    <t>Публичное акционерное общество "Ростелеком", ИНН: 7707049388, ОГРН: 1027700198767</t>
  </si>
  <si>
    <t>Помещение (служебное жилое помещение)</t>
  </si>
  <si>
    <t>Краснодарский край, Выселковский р-н, ст-ца Выселки, пер. Первомайский, д. 10, к. 6</t>
  </si>
  <si>
    <t>23:05:0602033:543, 01.02.2016</t>
  </si>
  <si>
    <t>Назначение
Жилое
Этаж
1, Инвентарный номер
4322</t>
  </si>
  <si>
    <t>Муниципальная собственность № 23:05:0602033:543-23/257/2020-1
от 12.08.2020</t>
  </si>
  <si>
    <t xml:space="preserve">Решение XII сессии I созыва Совема МО Выселковский район, №4 от 06.04.2006г.
Решение VIIсессии I созыва Совета Выселковского с/п № 2 от 10.04.2006г. Технический план жилого помещения (квартиры), №б/н, от 23.12.2015 ГУП филиал ГУП КК «Крайтехинвентаризация-Краевое БТИ» по Выселковскому району
</t>
  </si>
  <si>
    <t xml:space="preserve">Хозяйственное ведение </t>
  </si>
  <si>
    <t>договор хозяйственного ведения от 21.06.2023 года №3, распоряжение №207-р от 21.06.2023</t>
  </si>
  <si>
    <t>Краснодарский край, Выселковский р-н, ст-ца Выселки, пер. Первомайский, д. 10, к. 7</t>
  </si>
  <si>
    <t>23:05:0602033:542, 01.02.2016</t>
  </si>
  <si>
    <t xml:space="preserve">Решение XII сессии I созыва Совема МО Выселковский район, №4 от 06.04.2006г.
Решение VIIсессии I созыва Совета Выселковского с/п № 2 от 10.04.2006г.
Акт приема-передачи имущества, передаваемого из собственности МО Выселковский район в собственность МО Выселковского с/п 01.09.2006г
</t>
  </si>
  <si>
    <t xml:space="preserve">Помещение </t>
  </si>
  <si>
    <t>Краснодарский кр., Выселковский район, ст-ца Выселки, ул. Красная, дом №3, кв. 7</t>
  </si>
  <si>
    <t>23:05:0602044:298, 06.08.2013</t>
  </si>
  <si>
    <t>Муниципальная собственность, 23-23-41/012/2010-256 от 13.04.2010, Акт приема-передачи имущества, передаваемого из муниципальной собственности МО Выселковский район в муниципальную собственность ВСП на безвозмездной основе, в деле 23:05:0602041:0:2/4 от 02.09.2009г</t>
  </si>
  <si>
    <t>Жилое, площадь 43,5 м2, этаж № 1</t>
  </si>
  <si>
    <t>Краснодарский край, р-н. Выселковский, ст-ца. Выселки, ул. Красная, д. 3, кв. 12</t>
  </si>
  <si>
    <t>23:05:0602005:257, 24.06.2010</t>
  </si>
  <si>
    <t>Выписка из реестра муниципального имущества Выселковского сельского поселения Выселковского района № 2107 от 31.08.2010г</t>
  </si>
  <si>
    <t>Жилое, площадь 31,1 м2, этаж № 1</t>
  </si>
  <si>
    <t xml:space="preserve">
4016</t>
  </si>
  <si>
    <t>Краснодарский край, Выселковский район, станица Выселки, ул. Ткаченко, дом №19/1</t>
  </si>
  <si>
    <t>23:05:0602013:269, 13.05.2011</t>
  </si>
  <si>
    <t>Навес</t>
  </si>
  <si>
    <t xml:space="preserve">Краснодарский край, Выселковский район,
ст. Выселки, пер. Лермонтова
</t>
  </si>
  <si>
    <t>Договор № 5 от 25.03.2011г</t>
  </si>
  <si>
    <t xml:space="preserve">Здание базы
Литер Б
</t>
  </si>
  <si>
    <t>Краснодарский кр., Выселковский район, ст-ца Выселки, пер. Первомайский, дом №15</t>
  </si>
  <si>
    <t>23:05:0602034:345, 23.08.2013</t>
  </si>
  <si>
    <t>Муниципальная собственность № 23-23/041-23/41/801/2015-1106/2
от 23.03.2015</t>
  </si>
  <si>
    <t>Хозяйственное ведение № 23:05:0602034:345-23/257/2021-1
от 01.09.2021</t>
  </si>
  <si>
    <t>Договор №4 от 01.04.2015г. хоз.ведения</t>
  </si>
  <si>
    <t xml:space="preserve">Здание Гараж Литер Е
</t>
  </si>
  <si>
    <t>23:05:0602034:347, 23.08.2013</t>
  </si>
  <si>
    <t>Муниципальная собственность № 23-23/041-23/41/801/2015-1140/2
от 23.03.2015</t>
  </si>
  <si>
    <t>Хозяйственное ведение № 23:05:0602034:347-23/257/2021-1
от 01.09.2021</t>
  </si>
  <si>
    <t>Договор №4 от 01.04.2015г. хоз ведения</t>
  </si>
  <si>
    <t xml:space="preserve">Здание Гараж Литер Л
</t>
  </si>
  <si>
    <t>23:05:0602034:350, 23.08.2013</t>
  </si>
  <si>
    <t>Муниципальная собственность № 23-23/041-23/41/801/2015-1142/2
от 23.03.2015</t>
  </si>
  <si>
    <t>Договор №4 от 10.08.2011г. хоз.ведения</t>
  </si>
  <si>
    <t>Здание Гараж Литер Н</t>
  </si>
  <si>
    <t>23:05:0602034:349, 23.08.2013</t>
  </si>
  <si>
    <t>Муниципальная собственность № 23-23/041-23/41/801/2015-1141/2
от 23.03.2015</t>
  </si>
  <si>
    <t>Хозяйственное ведение № 23:05:0602034:349-23/257/2021-1
от 06.09.2021</t>
  </si>
  <si>
    <t>Здание Гараж литер В, бокс №3</t>
  </si>
  <si>
    <t>23:05:0602034:353, 23.08.2013</t>
  </si>
  <si>
    <t>Муниципальная собственность № 23-23/041-23/41/801/2015-1122/2
от 23.03.2015</t>
  </si>
  <si>
    <t>Здание Гараж литер В, бокс №2</t>
  </si>
  <si>
    <t xml:space="preserve">Муниципальная собственность
№ 23-23/041-23/41/801/2015-1122/2
от 23.03.2015
</t>
  </si>
  <si>
    <t>Договор №5 оперативное управление от 01.04.2024</t>
  </si>
  <si>
    <t>Здание Гараж литер В, бокс №1</t>
  </si>
  <si>
    <t>Муниципальная собственность, № 23-23/041-23/41/801/2015-1122/2
от 23.03.2015</t>
  </si>
  <si>
    <t>Договор №6 оперативное управление от 01.04.2024</t>
  </si>
  <si>
    <t>Здание Склад Литер Д</t>
  </si>
  <si>
    <t>23:05:0602034:352, 23.08.2013</t>
  </si>
  <si>
    <t>Муниципальная собственность № 23-23/041-23/41/801/2015-1138/2
от 23.03.2015</t>
  </si>
  <si>
    <t>Здание Склад Литер Ж</t>
  </si>
  <si>
    <t>23:05:0602034:346, 23.08.2013</t>
  </si>
  <si>
    <t>Муниципальная собственность №23-23/041-23/41/801/2015-1120/2
от 23.03.2015</t>
  </si>
  <si>
    <t>Здание Склад Литер З</t>
  </si>
  <si>
    <t>23:05:0602034:351, 23.08.2013</t>
  </si>
  <si>
    <t>Муниципальная собственность №23-23/041-23/41/801/2015-1118/2
от 23.03.2015</t>
  </si>
  <si>
    <t>Здание Проходная
Литер М</t>
  </si>
  <si>
    <t>23:05:0602034:348, 23.08.2013</t>
  </si>
  <si>
    <t>Муниципальная собственность №23-23/041-23/41/801/2015-1117/2
от 23.03.2015</t>
  </si>
  <si>
    <t>Хозяйственное ведение № 23:05:0602034:348-23/257/2021-1
от 06.09.2021</t>
  </si>
  <si>
    <t xml:space="preserve">Здание Проходная
Литер: П
</t>
  </si>
  <si>
    <t>23:05:0602034:354, 23.08.2013</t>
  </si>
  <si>
    <t>Муниципальная собственность №23-23/041-23/41/801/2015-1116/2
от 23.03.2015</t>
  </si>
  <si>
    <t xml:space="preserve">Решение XV сессии II созыва №3 от 17.06.2011г </t>
  </si>
  <si>
    <t>Здание насосной
Литер: Б</t>
  </si>
  <si>
    <t>23:05:0602052:230, 23.08.2013</t>
  </si>
  <si>
    <t>Краснодарский край, Выселковский район, ст-ца Выселки, угол ул. Свободы, и пер. Коминтерна</t>
  </si>
  <si>
    <t>Муниципальная собственность №23-23/041-23/41/801/2015-1131/2
от 23.03.2015</t>
  </si>
  <si>
    <t>Здание
Насосная
Литер: В</t>
  </si>
  <si>
    <t>Краснодарский кр., Выселковский район, ст-ца Выселки, ул. Казачья</t>
  </si>
  <si>
    <t>23:05:0602036:412, 23.08.2013</t>
  </si>
  <si>
    <t>Муниципальная собственность № 23-23/041-23/41/801/2015-1132/2
от 23.03.2015</t>
  </si>
  <si>
    <t>Хозяйственное ведение № 23:05:0602036:412-23/257/2021-1
от 06.09.2021</t>
  </si>
  <si>
    <t>23:05:0602052:231, 23.08.2013</t>
  </si>
  <si>
    <t>Здание хлораторной
Литер: В</t>
  </si>
  <si>
    <t>Муниципальная собственность № 23-23/041-23/41/801/2015-1136/2
от 23.03.2015</t>
  </si>
  <si>
    <t xml:space="preserve">Договор №4 от 01.04.2015 </t>
  </si>
  <si>
    <t>23:05:0602052:229, 23.08.2013</t>
  </si>
  <si>
    <t>Здание хлораторной Литер: Д</t>
  </si>
  <si>
    <t>Муниципальная собственность № 23-23/041-23/41/801/2015-1135/2
от 23.03.2015</t>
  </si>
  <si>
    <t>23:05:0602036:411, 23.08.2013</t>
  </si>
  <si>
    <t>Муниципальная собственность № 23-23/041-23/41/801/2015-1133/2
от 23.03.2015</t>
  </si>
  <si>
    <t>Здание
Насосная станция второго подъема</t>
  </si>
  <si>
    <t>Краснодарский край, Выселковский р-н, ст-ца Выселки, ул. Казачья</t>
  </si>
  <si>
    <t>23:05:0602036:804, 14.10.2020</t>
  </si>
  <si>
    <t>Муниципальная собственность № 23:05:0602036:804-23/257/2020-1
от 19.10.2020</t>
  </si>
  <si>
    <t>Постановление администрации муниципального образования Выселковский район № 1150 от 20.09.2011г</t>
  </si>
  <si>
    <t>Договор от 01.06.2015г. № 6, дополнительное соглашение №1 от 25.08.2023</t>
  </si>
  <si>
    <t xml:space="preserve">
23:05:0602036:805
Дата присвоения кадастрового номера
15.10.2020</t>
  </si>
  <si>
    <t>Здание
Станция обеззараживания</t>
  </si>
  <si>
    <t>Муниципальная собственность № 23:05:0602036:805-23/257/2020-1
от 21.10.2020</t>
  </si>
  <si>
    <t>23:05:0602002:1321
Дата присвоения кадастрового номера
23.08.2013</t>
  </si>
  <si>
    <t>Краснодарский кр., Выселковский район, ст-ца Выселки, пер. Украинский</t>
  </si>
  <si>
    <t>Здание
КНС ЦРБ-3
Литер: Б</t>
  </si>
  <si>
    <t>Муниципальная собственность № 23-23/041-23/41/801/2015-1320/2
от 27.03.2015</t>
  </si>
  <si>
    <t>23:05:0602049:365
Дата присвоения кадастрового номера
23.08.2013</t>
  </si>
  <si>
    <t>Краснодарский кр., Выселковский район, ст-ца Выселки, пер. Вышинского</t>
  </si>
  <si>
    <t>Здание
КНС-1
Литер: Б</t>
  </si>
  <si>
    <t>Муниципальная собственность №23-23/041-23/41/801/2015-1318/2
от 27.03.2015</t>
  </si>
  <si>
    <t>23:05:0602060:301
Дата присвоения кадастрового номера
23.08.2013</t>
  </si>
  <si>
    <t>Здание
КНС
Литер Б</t>
  </si>
  <si>
    <t>Краснодарский кр., Выселковский район, ст-ца Выселки, ул. Лунева</t>
  </si>
  <si>
    <t>Муниципальная собственность №23-23/041-23/41/801/2015-1317/2
от 27.03.2015</t>
  </si>
  <si>
    <t>23:05:0602025:397
Дата присвоения кадастрового номера
23.08.2013</t>
  </si>
  <si>
    <t>Краснодарский кр., Выселковский район, ст-ца Выселки, ул. Кубанская</t>
  </si>
  <si>
    <t>Здание
КНС
Литер: Б</t>
  </si>
  <si>
    <t>Количество этажей
1
Количество подземных этажей
0
Материал наружных стен
Из прочих материалов Инвентарный номер
03:212:055:015908380:0001</t>
  </si>
  <si>
    <t>Муниципальная собственность №23-23/041-23/41/801/2015-1307/2
от 27.03.2015</t>
  </si>
  <si>
    <t>23:05:0602052:236
Дата присвоения кадастрового номера
25.09.2013</t>
  </si>
  <si>
    <t>Краснодарский край, Выселковский район, территория МОУ СОШ № 17 ст-цы Выселки</t>
  </si>
  <si>
    <t>Сооружение
КНС территория ШК №17</t>
  </si>
  <si>
    <t>Сооружение АЗС</t>
  </si>
  <si>
    <t>Количество этажей
1 Инвентарный номер
03:212:055:015908460:0001</t>
  </si>
  <si>
    <t>Муниципальная собственность № 23-23/041-23/41/801/2015-1150/2
от 23.03.2015</t>
  </si>
  <si>
    <t>23:05:0602002:1320
Дата присвоения кадастрового номера
23.08.2013</t>
  </si>
  <si>
    <t>Краснодарский кр., Выселковский район, ст-ца Выселки, ул. Пирогова</t>
  </si>
  <si>
    <t>Муниципальная собственность № 23-23/041-23/41/801/2015-1149/2
от 23.03.2015</t>
  </si>
  <si>
    <t>23:05:0602057:716 Дата присвоения кадастрового номера
23.08.2013</t>
  </si>
  <si>
    <t>Краснодарский кр., Выселковский район, ст-ца Выселки, пер. Лермонтова</t>
  </si>
  <si>
    <t>Здание
КНС малая сахзавода
Литер: Б</t>
  </si>
  <si>
    <t>Муниципальная собственность № 23-23/041-23/41/801/2015-1151/2
от 23.03.2015</t>
  </si>
  <si>
    <t>23:05:0602057:715
Дата присвоения кадастрового номера
23.08.2013</t>
  </si>
  <si>
    <t>Краснодарский кр., Выселковский район, ст-ца Выселки, пер. Октябрьский</t>
  </si>
  <si>
    <t>Здание КНС №5 СШ№17
Литер: Б</t>
  </si>
  <si>
    <t>Муниципальная собственность № 23-23/041-23/41/801/2015-1298/2
от 27.03.2015</t>
  </si>
  <si>
    <t>23:05:0602027:264
Дата присвоения кадастрового номера
23.08.2013</t>
  </si>
  <si>
    <t>Краснодарский кр., Выселковский район, ст-ца Выселки, пер. Фрунзе</t>
  </si>
  <si>
    <t>Здание
КНС
налоговая
Литер: Б</t>
  </si>
  <si>
    <t>Муниципальная собственность № 23-23/041-23/41/801/2015-1297/2
от 27.03.2015</t>
  </si>
  <si>
    <t xml:space="preserve">
23:05:0602013:340
Дата присвоения кадастрового номера
23.08.2013</t>
  </si>
  <si>
    <t>Краснодарский кр., Выселковский район, ст-ца Выселки, пер. Полевой</t>
  </si>
  <si>
    <t>Здание
КНС яйцепорошок
Литер: Б</t>
  </si>
  <si>
    <t>Муниципальная собственность №23-23/041-23/41/801/2015-1296/2
от 27.03.2015</t>
  </si>
  <si>
    <t>23:05:0602041:403
Дата присвоения кадастрового номера
16.07.2010</t>
  </si>
  <si>
    <t>Краснодарский край, Выселковский район, ст-ца Выселки, ул. Ленина, 196</t>
  </si>
  <si>
    <t>Сооружение
КНС</t>
  </si>
  <si>
    <t>Количество этажей
0
Количество подземных этажей
0
Год завершения строительства
2009
Год ввода в эксплуатацию
2009 Объем, куб.м
8 Инвентарный номер
4033</t>
  </si>
  <si>
    <t>Муниципальная собственность № 23:05:0602041:403-23/041/2017-2
от 29.03.2017</t>
  </si>
  <si>
    <t>Акт приема передачи недвижимого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08.02.2017г.
Решение XXII сессии III созыва Совета Выселковского с/п от 08.02.2017г</t>
  </si>
  <si>
    <t>Хозяйственное ведение
№ 23:05:0602041:403-23/257/2021-3
от 26.08.2021</t>
  </si>
  <si>
    <t>Договор от 13.03.2017 г. № 2</t>
  </si>
  <si>
    <t>23:05:0000000:953
Дата присвоения кадастрового номера
18.10.2013</t>
  </si>
  <si>
    <t>Краснодарский край, Выселковский район, юго-западная часть ст. Выселки</t>
  </si>
  <si>
    <t>Муниципальная собственность №23-23/041-23/41/801/2015-1294/2
от 27.03.2015</t>
  </si>
  <si>
    <t>23:05:0602002:1322
Дата присвоения кадастрового номера
23.08.2013</t>
  </si>
  <si>
    <t>Здание
Насосная
Литер: Д</t>
  </si>
  <si>
    <t>Муниципальная собственность № 23-23/041-23/41/801/2015-1292/2
от 27.03.2015</t>
  </si>
  <si>
    <t>23:05:0000000:891
Дата присвоения кадастрового номера
18.10.2013</t>
  </si>
  <si>
    <t>Здание
Операторская
Литер: Б</t>
  </si>
  <si>
    <t>Назначение
Нежилое
Количество этажей
1
Количество подземных этажей
0
Материал наружных стен
Из прочих материалов Инвентарный номер
03:212:055:015908480:0001</t>
  </si>
  <si>
    <t>Муниципальная собственность № 23-23/041-23/41/801/2015-1293/2
от 27.03.2015</t>
  </si>
  <si>
    <t xml:space="preserve">Решение V сессии III созыва № 4-40 от 19.02.2015г., </t>
  </si>
  <si>
    <t>23:05:0602002:1323
Дата присвоения кадастрового номера
23.08.2013</t>
  </si>
  <si>
    <t>Здание
Бытовая
Литер: В</t>
  </si>
  <si>
    <t>Муниципальная собственность № 23-23/041-23/41/801/2015-1312/2
от 27.03.2015</t>
  </si>
  <si>
    <t>23:05:0602002:1206
Дата присвоения кадастрового номера
06.08.2013</t>
  </si>
  <si>
    <t>Краснодарский кр., Выселковский район, ст-ца Выселки, ул. Северная, дом №7</t>
  </si>
  <si>
    <t>Здание
Проходная Литер: Б</t>
  </si>
  <si>
    <t>Муниципальная собственность № 23-23-41/2007/2013-148 от 29.07.2013</t>
  </si>
  <si>
    <t>Решение Выселковского с/п № 4 от 18.06.2012г.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18.07.2012г.
Решение Совета МО Выселковский район № 6-198 от 16.05.2012г.</t>
  </si>
  <si>
    <t>23:05:0602002:1207
Дата присвоения кадастрового номера
06.08.2013</t>
  </si>
  <si>
    <t xml:space="preserve"> Краснодарский кр., Выселковский район, ст-ца Выселки, ул. Северная, дом №7</t>
  </si>
  <si>
    <t>Здание насосной станции
Литер: В</t>
  </si>
  <si>
    <t>Муниципальная собственность № 23-23-41/2007/2013-144 от 29.07.2013</t>
  </si>
  <si>
    <t>Решение Выселковского с/п № 4 от 18.06.2012г.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18.07.2012г.
Решение Совета МО Выселковский район № 6-198 от 16.05.2012г</t>
  </si>
  <si>
    <t xml:space="preserve">
23:05:0602026:96
Дата присвоения кадастрового номера
06.05.2010</t>
  </si>
  <si>
    <t>Краснодарский край, Выселковский муниципальный район, Выселковское сельское поселение, ст-ца Выселки, ул. Ленина, 35, стр. 4</t>
  </si>
  <si>
    <t>Здание Билетная касса, литер А</t>
  </si>
  <si>
    <t>Муниципальная собственность, № 23-23-41/2001/2014-929 от 21.02.2014</t>
  </si>
  <si>
    <t>Оперативное управление
№ 23-23/041-23/41/801/2015-375/1
от 19.02.2015</t>
  </si>
  <si>
    <t>23:05:0602026:93
Дата присвоения кадастрового номера
06.05.2010</t>
  </si>
  <si>
    <t>Краснодарский край, Выселковский муниципальный район, Выселковское сельское поселение, ст-ца Выселки, ул. Ленина, 35, стр. 1</t>
  </si>
  <si>
    <t>Здание, Насосная станция, литер Б</t>
  </si>
  <si>
    <t>Муниципальная собственность, № 23-23-41/2001/2014-933 от 21.02.2014</t>
  </si>
  <si>
    <t>Решение XIX сессии II созыва совета Выселковского с/п №9 от 25.10.2011г.
Акт приема-передачи имущества, передваваемого из муниципальной собственности МО Выселковский район в муниципальную собственность Выселковского с/п на безвозмездной основе от 25.10.2011г.</t>
  </si>
  <si>
    <t>Оперативное управление
№ 23-23/041-23/41/801/2015-374/1
от 19.02.2015</t>
  </si>
  <si>
    <t>23:05:0601000:1503
Дата присвоения кадастрового номера
26.02.2014</t>
  </si>
  <si>
    <t>Муниципальная собственность № 23-23-41/2023/2014-278 от 11.12.2014</t>
  </si>
  <si>
    <t>23:05:0601000:1506
Дата присвоения кадастрового номера
27.02.2014</t>
  </si>
  <si>
    <t>Муниципальная собственность № 23-23-41/2023/2014-307 от 11.12.20144</t>
  </si>
  <si>
    <t>23:05:0601000:1496
Дата присвоения кадастрового номера
24.12.2013</t>
  </si>
  <si>
    <t>Муниципальная собственность № 23-23-41/2023/2014-303 от 11.12.2014</t>
  </si>
  <si>
    <t>23:05:0601000:1504
Дата присвоения кадастрового номера
27.02.2014</t>
  </si>
  <si>
    <t>Муниципальная собственность № 23-23-41/2023/2014-305 от 11.12.2014</t>
  </si>
  <si>
    <t>Камень-монумент</t>
  </si>
  <si>
    <t xml:space="preserve">ст. Выселки,
ул. Ленина, 35
(парк культуры и отдыха)
</t>
  </si>
  <si>
    <t>Договор №23 от 10.09.2018г.</t>
  </si>
  <si>
    <t xml:space="preserve">ст. Выселки
(около ж/д моста)
</t>
  </si>
  <si>
    <t>23:05:0601000:2527,
03.09.2021</t>
  </si>
  <si>
    <t>Краснодарский край, Выселковский р-н, х. Иногородне-Малеваный, ул. Южная, напротив Дома ветеранов труда</t>
  </si>
  <si>
    <t>23:05:0602027:642,
17.08.2021</t>
  </si>
  <si>
    <t>Краснодарский край, Выселковский район, ст-ца Выселки, ул. Ленина, д. 37</t>
  </si>
  <si>
    <t>Краснодарский край, Выселковский район, ст. Выселки  центральная площадь</t>
  </si>
  <si>
    <t>23:05:0602031:549,
19.02.2021</t>
  </si>
  <si>
    <t>Краснодарский край, р-н Выселковский, ст-ца Выселки, кладбище</t>
  </si>
  <si>
    <t>23:05:0602027:204, 
04.08.2011</t>
  </si>
  <si>
    <t>Краснодарский край, р-н Выселковский, с/п Выселковское, ст-ца Выселки, центральная площадь</t>
  </si>
  <si>
    <t>23:05:0605002:897, 18.12.2023</t>
  </si>
  <si>
    <t>Краснодарский край, Выселковский р-н, с. Первомайское, кладбище</t>
  </si>
  <si>
    <t>23:05:0000000:1321,
27.11.2019</t>
  </si>
  <si>
    <t>Краснодарский край, Выселковский р-н, ст-ца Выселки, ул. Ленина, напротив дома №70, парк культуры и отдыха</t>
  </si>
  <si>
    <t>Объект культурного наследия
№ 23:05:0000000:1321-23/041/2019-2
от 16.12.2019</t>
  </si>
  <si>
    <t xml:space="preserve">Сооружение Памятник Т-62 ПОЗВТ 2560
площадка
</t>
  </si>
  <si>
    <t>Краснодарский край, Выселковский район, ст-ца Выселки, ул. Северная (район СДК им. В.С. Стрижака)</t>
  </si>
  <si>
    <t>Приобретение в собственность по контракту №16 МК от 19.05.2009 г.</t>
  </si>
  <si>
    <t>Сооружение Постамент (площадка) под музейными экспонатами (100 кв. м.)</t>
  </si>
  <si>
    <t>ст-ца Выселки, ул. Северная (район СДК им. В.С. Стрижака)</t>
  </si>
  <si>
    <t>Договор № 25 от 10.09.2018г</t>
  </si>
  <si>
    <t>распоряжение 2009</t>
  </si>
  <si>
    <t>Краснодарский край, Выселковский район, село Первомайское, ул. Набережная</t>
  </si>
  <si>
    <t>60 м</t>
  </si>
  <si>
    <t xml:space="preserve">Кладбище
( закрытое)
</t>
  </si>
  <si>
    <t xml:space="preserve">Краснодарский край, Выселковский район, ст. Выселки,
ул. Дворцовая
</t>
  </si>
  <si>
    <t xml:space="preserve">Краснодарский край, Выселковский район, ст. Выселки,
пер. Октябрьский
</t>
  </si>
  <si>
    <t>Краснодарский край, Выселковский район, ст. Выселки,
ул. Широкая</t>
  </si>
  <si>
    <t>Краснодарский край, Выселковский район, х. Иногородне– Малеваный,
ул. Южная</t>
  </si>
  <si>
    <t>Краснодарский край, Выселковский район, с. Первомайское,
ул. Набережная</t>
  </si>
  <si>
    <t>23:05:0605002:449
Дата присвоения кадастрового номера
07.10.2013</t>
  </si>
  <si>
    <t>Краснодарский край, Выселковский район, с. Первомайское, ул. Набережная</t>
  </si>
  <si>
    <t>Сооружение Газораспределительные газопроводы высокого и низкого давления И ШРП. Литер: L.</t>
  </si>
  <si>
    <t>муниципальная собственность № 23-23-41/045/2010-477 от 20.01.2011</t>
  </si>
  <si>
    <t>Разрешение на ввод в эксплуатацию № RU 2360600-09-073 от 23.11.2010г. Администрация ВСП</t>
  </si>
  <si>
    <t>Оперативное управление
№ 23:05:0605002:449-23/041/2019-1
от 02.09.2019</t>
  </si>
  <si>
    <t>Договор о закреплении муниципального имущества на прве опер.управления №8 от 09.08.2019г. Акт приема-передачи</t>
  </si>
  <si>
    <t>Общество с ограниченной ответственностью "Тихорецкгазсервис", ИНН: 2360007083, ОГРН:
1132360001036</t>
  </si>
  <si>
    <t>Краснодарский край, р-н Выселковский, с. Первомайское, ул. Западная от жилого дома №128 до жилого дома №36</t>
  </si>
  <si>
    <t>23:05:0000000:1054, 03.06.2014</t>
  </si>
  <si>
    <t xml:space="preserve">сооружение Распределительный газопровод </t>
  </si>
  <si>
    <t xml:space="preserve">Постановление администрации МО Выселковский район №140 от 15.02.2013г.
Разрешение на ввод объекта в эксплуатацию серия RU № 23506305-014-015 от 15.05.2014г
</t>
  </si>
  <si>
    <t>муниципальная собственность № 23-23-41/049/2014-154 от 20.06.2014</t>
  </si>
  <si>
    <t>Оперативное управление
№ 23:05:0000000:1054-23/041/2019-1
от 30.08.2019</t>
  </si>
  <si>
    <t>23:05:0000000:1098, 05.06.2015</t>
  </si>
  <si>
    <t>сооружение Распределительные газопроводы высокого и низкого давления, ШРП по ул. Южной от ж.д. №71 до ж.д. №1
в х. Иногородне-Малеваный Выселковского района Краснодарского края,</t>
  </si>
  <si>
    <t>Краснодарский край, Выселковский район, хут. Иногородне-Малеваный, ул. Южная, б/н</t>
  </si>
  <si>
    <t>муниципальная собственность № 23-23/041-23/041/600/2015-4044/1
от 03.07.2015</t>
  </si>
  <si>
    <t>Постановление администрации МО Выселковский район №418 от 14.05.2013г.
Разрешение на ввод объекта в эксплуатацию серия RU № 23-506305-032-2015 от 21.05.2015г</t>
  </si>
  <si>
    <t>Договор о закреплении муниципального имущества на праве опер.управления №8 от 09.08.2019г</t>
  </si>
  <si>
    <t>Оперативное управление
№ 23:05:0000000:1098-23/041/2019-1
от 30.08.2019</t>
  </si>
  <si>
    <t>23:05:0603003:466, 27.07.2017</t>
  </si>
  <si>
    <t>Сооружение Распределительный газопровод низкого давления сетей газоснабжения ул.Северной от ШГРП до жилого
дома №266 в х. Иногородне-Малеваный, Выселковского района, Краснодарского края</t>
  </si>
  <si>
    <t>Краснодарский край, Выселковский р-н, х. Иногородне-Малеваный, ул. Северная</t>
  </si>
  <si>
    <t>муниципальная собственность № 23:05:0603003:466-23/041/2017-1
от 07.08.2017</t>
  </si>
  <si>
    <t xml:space="preserve">Постановление администрации МО Выселковский район №185 от 11.02.2015г.
Разрешение на ввод объекта в эксплуатацию № 23-506000-045-2017 от 19.07.2017г. </t>
  </si>
  <si>
    <t>Оперативное управление
№ 23:05:0603003:466-23/041/2019-2
от 30.08.2019</t>
  </si>
  <si>
    <t>Договор о закреплении муниципального имущества на праве опер.управления №8 от 09.08.2019г. Акт приема-передачи</t>
  </si>
  <si>
    <t>23:05:0000000:1277, 15.08.2018</t>
  </si>
  <si>
    <t>Краснодарский край, Выселковский район, х. Иногородне-Малеваный, ул. Северная, от жилого дома №96 до жилого дома №2</t>
  </si>
  <si>
    <t>Сооружение Распределительные газопроводы высокого и низкого давления, ШРП по ул. Северной от ШГРП №1 до
жилого дома №2 в хуторе Иногородне-Малеваный Выселковского района Краснодарского края</t>
  </si>
  <si>
    <t>муниципальная собственность № 23:05:0000000:1277-23/041/2018-1
от 20.08.2018</t>
  </si>
  <si>
    <t xml:space="preserve">Разрешение на ввод объекта в эксплуатацию № 23-506000-009-2018 от 11.06.2018г </t>
  </si>
  <si>
    <t>Оперативное управление
№ 23:05:0000000:1277-23/041/2019-2
от 30.08.2019</t>
  </si>
  <si>
    <t>Договор о закреплении муниципального имущества на праве опер. управления №8 от 09.08.2019г. Акт приема-передачи</t>
  </si>
  <si>
    <t>23:05:0000000:1279, 26.10.2018</t>
  </si>
  <si>
    <t>Краснодарский край, Выселковский р-н, ст-ца Выселки, ул. Широкая</t>
  </si>
  <si>
    <t>Сооружение Распределительные газопроводы высокого и низкого давления и ШРП-24</t>
  </si>
  <si>
    <t>муниципальная собственность № 23:05:0000000:1279-23/041/2018-1
от 30.10.2018</t>
  </si>
  <si>
    <t>Разрешение на ввод объекта в эксплуатацию № 23-506305-012-012 от 09.10.2012г</t>
  </si>
  <si>
    <t>Оперативное управление
№ 23:05:0000000:1279-23/041/2019-2
от 30.08.2019</t>
  </si>
  <si>
    <t>23:05:0000000:1314, 25.09.2019</t>
  </si>
  <si>
    <t>Краснодарский край, Выселковский район, станица Выселки</t>
  </si>
  <si>
    <t>сооружение Распределительные газопроводы высокого и низкого давления и ШРП по ул.Крупской, ул.Казачьей,
ул.Екатериноддарской от пер.Прохладного до пер.Ледового, по пер.Прохладному, пер.Летнему,
пер.Ледовому в ст.Выселки, Выселковского района,Краснодарского края</t>
  </si>
  <si>
    <t>муниципальная собственность № 23:05:0000000:1314-23/041/2019-1
от 26.09.2019</t>
  </si>
  <si>
    <t>Разрешение на ввод объекта в эксплуатацию №23-506000-029-2019 от 18.09.2019г.
Закон № 137-ФЗ, ст.3.1 от 25.10.2001г.
Постановление администрации МО Выселковский район №945 от 06.08.2018г.
Постановление администрации МО Выселковский район «О предоставлении в постоянное (бессрочное) пользование з/у №1116 от 12.09.2019г.</t>
  </si>
  <si>
    <t>Оперативное управление
№ 23:05:0000000:1314-23/041/2019-2
от 30.09.2019</t>
  </si>
  <si>
    <t>Договор о закреплении муниципального имущества на праве опер.управления №9 от 26.09.2019г.</t>
  </si>
  <si>
    <t>23:05:0601000:2528
Дата присвоения кадастрового номера
10.09.2021</t>
  </si>
  <si>
    <t>Краснодарский край, Выселковский район, ст. Выселки, по пер. Ледовому, ул. Казачьей, ул. Крупской в ст.
Выселки Краснодарского края</t>
  </si>
  <si>
    <t>Аренда
№ 23:05:0601000:2528-23/257/2022-2
от 05.04.2022 (Договор по лоту № 1 аренды объекта сети газораспределения, находящегося на территории Выселковского
сельского поселения Выселковского района Краснодарского края, выдан 01.04.2022
Акт приема-передачи муниципального имущества в аренду, выдан 01.04.2022) Срок действия с 05.04.2022 5 лет до 04.04.2027</t>
  </si>
  <si>
    <t>Общество с ограниченной ответственностью «Тихорецкгазсервис», ИНН: 2360007083, ОГРН:
1132360001036</t>
  </si>
  <si>
    <t>23:05:0000000:1753
Дата присвоения кадастрового номера
26.08.2022</t>
  </si>
  <si>
    <t>Год ввода в эксплуатацию
2011</t>
  </si>
  <si>
    <t xml:space="preserve">Аренда
№ 23:05:0000000:1753-23/257/2023-2
от 09.03.2023( Договор аренды муниципального имущества являющегося собственностью, № 1002, выдан 10.02.2023)Срок действия с 09.03.2023 5 лет до 08.03.2028 </t>
  </si>
  <si>
    <t>ООО "Тихорецкгазсервис", ИНН: 2360007083, ОГРН: 1132360001036</t>
  </si>
  <si>
    <t>Краснодарский кр., Выселковский район, ст-ца Выселки, ул. Широкая и Короткая</t>
  </si>
  <si>
    <t>23:05:0602023:539
Дата присвоения кадастрового номера
23.08.2013</t>
  </si>
  <si>
    <t>Инвентарный номер
03:212:002:000016370</t>
  </si>
  <si>
    <t>Краснодарский край, Выселковский район, ст-ца Выселки, ул. Победы к ж.д. №9</t>
  </si>
  <si>
    <t>23:05:0602002:2789
Дата присвоения кадастрового номера
20.03.2023</t>
  </si>
  <si>
    <t>353100, Краснодарский край, р-н Выселковский, ст-ца Выселки, по ул.Свободы, ул.Дорожная, ул.Сливовая,
ул.Рябиновая, ул.Грушевая, ул. Ореховая, ул. Абрикосовая, ул.Садовая</t>
  </si>
  <si>
    <t>23:05:0000000:1857
Дата присвоения кадастрового номера
23.10.2023</t>
  </si>
  <si>
    <t>Краснодарский край, Выселковский район, станица Выселки, от ж. д. № 34 до ж. д. № 42 по ул. Садовая</t>
  </si>
  <si>
    <t>23:05:0602057:1646
Дата присвоения кадастрового номера
20.03.2023</t>
  </si>
  <si>
    <t>Краснодарский край, Выселковский район, ст-ца Выселки, от ж.д. № 34 до ж.д. № 36а а по улице Спортивная</t>
  </si>
  <si>
    <t>Краснодарский край, Выселковский р-н, ст-ца Выселки, от ул. Фестивальная, 16, до пер. Березовый, 1А, 1А/1</t>
  </si>
  <si>
    <t>23:05:0602002:2791
Дата присвоения кадастрового номера
10.04.2023</t>
  </si>
  <si>
    <t>23:05:0602004:1333
Дата присвоения кадастрового номера
20.03.2023</t>
  </si>
  <si>
    <t>Краснодарский край, Выселковский р-н, ст-ца Выселки, пер. Свердлова, 17а, 17б</t>
  </si>
  <si>
    <t xml:space="preserve">
23:05:0000000:1805
Дата присвоения кадастрового номера
21.03.2023</t>
  </si>
  <si>
    <t>Краснодарский край, Выселковский р-н, ст-ца Выселки, по пер. Суворова от ж.д. №12 до ул. Спортивная</t>
  </si>
  <si>
    <t>23:05:0602057:1643
Дата присвоения кадастрового номера
18.03.2023</t>
  </si>
  <si>
    <t>Краснодарский край, Выселковский р-н, ст-ца Выселки, по пер. Суворова от ул. Спортивная до участка ж.д. № 22</t>
  </si>
  <si>
    <t>123 000,00</t>
  </si>
  <si>
    <t>23:05:0602002:2786
Дата присвоения кадастрового номера
16.03.2023</t>
  </si>
  <si>
    <t>Краснодарский край, Выселковский р-н, ст-ца Выселки, по ул. Атаманская от ул. Московская до ж.д. №58 по ул. Атаманская</t>
  </si>
  <si>
    <t>23:05:0602002:2787
Дата присвоения кадастрового номера
20.03.2023</t>
  </si>
  <si>
    <t>Краснодарский край, Выселковский р-н, ст-ца Выселки, по ул. Крымская от ж.д. №33 до ж.д. №37а</t>
  </si>
  <si>
    <t>23:05:0601001:2263
Дата присвоения кадастрового номера
18.03.2023</t>
  </si>
  <si>
    <t>Краснодарский край, Выселковский район, ст-ца Выселки, по ул. Садовая ДПК "Дорожник" от пер. Дачный до ж.д. №23 по ул. Садовая</t>
  </si>
  <si>
    <t>23:05:0602055:1290
Дата присвоения кадастрового номера
20.03.2023</t>
  </si>
  <si>
    <t>Краснодарский край, Выселковский район, станица Выселки, по ул. Свободы от ж. д. № 154 до ж. д. № 156</t>
  </si>
  <si>
    <t>23:05:0602057:1644
Дата присвоения кадастрового номера
20.03.2023</t>
  </si>
  <si>
    <t>Краснодарский край, Выселковский р-н, ст-ца Выселки, по ул. Спортивная от пер. Восточный до ж.д.№59</t>
  </si>
  <si>
    <t>23:05:0602057:1645
Дата присвоения кадастрового номера
20.03.2023</t>
  </si>
  <si>
    <t>Краснодарский край, Выселковский р-н, ст-ца Выселки, по ул. Спортивная от пер. Суворова до ж.д. №49</t>
  </si>
  <si>
    <t>Краснодарский край,Выселковский р-н, ст-ца Выселки, ул.Победы к ж.д. №1</t>
  </si>
  <si>
    <t>23:05:0602002:2788
Дата присвоения кадастрового номера
20.03.2023</t>
  </si>
  <si>
    <t>23:05:0602055:1289
Дата присвоения кадастрового номера
20.03.2023</t>
  </si>
  <si>
    <t>Краснодарский край, Выселковский р-н, ст-ца Выселки, через участок 7а по пер. Суворова</t>
  </si>
  <si>
    <t>23:05:0000000:1127
Дата присвоения кадастрового номера
05.10.2015</t>
  </si>
  <si>
    <t>Краснодарский край, Выселковский район, х. Ин-Малеванный, ул. Южная</t>
  </si>
  <si>
    <t>23:05:0000000:1820
Дата присвоения кадастрового номера
28.04.2023</t>
  </si>
  <si>
    <t>Краснодарский край, Выселковский р-н, ст-ца Выселки, по пер. Мира, ул. Марины Расковой</t>
  </si>
  <si>
    <t>Краснодарский край, Выселковский р-н, ст-ца Выселки, по ул. Цветочная, ул. Заречная</t>
  </si>
  <si>
    <t>23:05:0602035:1053
Дата присвоения кадастрового номера
28.04.2023</t>
  </si>
  <si>
    <t>Краснодарский край, Выселковский р-н, ст-ца Выселки, по пер. Тихий до ж.д. № 15 по пер. Тихий</t>
  </si>
  <si>
    <t>23:05:0602051:861
Дата присвоения кадастрового номера
28.04.2023</t>
  </si>
  <si>
    <t>23:05:0602056:1269
Дата присвоения кадастрового номера
28.04.2023</t>
  </si>
  <si>
    <t>Краснодарский край, Выселковский р-н, ст-ца Выселки, по ул. Марины Расковой</t>
  </si>
  <si>
    <t>23:05:0602057:1657
Дата присвоения кадастрового номера
28.04.2023</t>
  </si>
  <si>
    <t>Краснодарский край, Выселковский р-н, ст-ца Выселки, по ул. Садовая от ж.д. № 5 до ж.д. № 11</t>
  </si>
  <si>
    <t>23:05:0602056:1341
Дата присвоения кадастрового номера
25.12.2023</t>
  </si>
  <si>
    <t>Краснодарский край, Выселковский р-н, ст-ца Выселки, южная часть</t>
  </si>
  <si>
    <t>23:05:0602057:1663
Дата присвоения кадастрового номера
06.07.2023</t>
  </si>
  <si>
    <t>Краснодарский край, Выселковский р-н, ст-ца Выселки, ул. Спортивная</t>
  </si>
  <si>
    <t>23:05:0000000:1821
Дата присвоения кадастрового номера
04.05.2023</t>
  </si>
  <si>
    <t>Краснодарский край, Выселковский р-н, ст-ца Выселки, по ул. Димитрова</t>
  </si>
  <si>
    <t>Сооружение Водозаборная скважина №1</t>
  </si>
  <si>
    <t>Сооружение Водозаборная скважина №3 «Сад»</t>
  </si>
  <si>
    <t>Сооружение Артезианская скважина №7532</t>
  </si>
  <si>
    <t>Сооружение Артезианская скважина
№ Д10-09</t>
  </si>
  <si>
    <t xml:space="preserve">Сооружение Артезианская скважина
№ Д8-02
</t>
  </si>
  <si>
    <t xml:space="preserve">Сооружение Артезианская скважина
№ 231-Д
</t>
  </si>
  <si>
    <t>23:05:0602005:458
Дата присвоения кадастрового номера
23.08.2013</t>
  </si>
  <si>
    <t>Здание Котельная ЦРБ
Литер Б</t>
  </si>
  <si>
    <t>Краснодарский край, Выселковский район, ст-ца Выселки, территория ЦРБ</t>
  </si>
  <si>
    <t>Муниципальная собственность № 23-23/041-23/41/801/2015-1115/2
от 23.03.2015</t>
  </si>
  <si>
    <t>Хозяйственное ведение
№ 23:05:0602005:458-23/257/2021-1
от 30.08.2021</t>
  </si>
  <si>
    <t>23:05:0602057:717
Дата присвоения кадастрового номера
23.08.2013</t>
  </si>
  <si>
    <t>Здание Котельная школы №17</t>
  </si>
  <si>
    <t>Краснодарский край, Выселковский район, ст-ца Выселки, территория МОУ СОШ №17</t>
  </si>
  <si>
    <t>Решение Совета МО Выселковский район очередная XLIII-я сессии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Выселковского с/п  V сессиия III созыва №4-40 от 19.02.2015г</t>
  </si>
  <si>
    <t>Здание Котельная школы №1 Литер Б</t>
  </si>
  <si>
    <t>Краснодарский край, Выселковский район, ст-ца Выселки, территория МОУ СОШ № 1</t>
  </si>
  <si>
    <t>23:05:0602039:278
Дата присвоения кадастрового номера
23.08.2013</t>
  </si>
  <si>
    <t>Муниципальная собственность № 23-23/041-23/41/801/2015-1128/2
от 23.03.2015</t>
  </si>
  <si>
    <t>Муниципальная собственность № 23-23/041-23/41/801/2015-1125/2
от 23.03.2015</t>
  </si>
  <si>
    <t>23:05:0000000:828
Дата присвоения кадастрового номера
18.10.2013</t>
  </si>
  <si>
    <t>Здание Котельная ГНИ
Литер Б</t>
  </si>
  <si>
    <t>Краснодарский край, Выселковский район, ст-ца Выселки, ул. Монтикова</t>
  </si>
  <si>
    <t>Муниципальная собственность № 23-23/041-23/41/801/2015-1130/2
от 23.03.2015</t>
  </si>
  <si>
    <t>23:05:0602033:577
Дата присвоения кадастрового номера
11.01.2019</t>
  </si>
  <si>
    <t>Здание Блочно-модульная котельная</t>
  </si>
  <si>
    <t>Краснодарский край, Выселковский район, станица Выселки, улица Лунева</t>
  </si>
  <si>
    <t>Муниципальная собственность № 23:05:0602033:577-23/041/2019-1
от 15.01.2019</t>
  </si>
  <si>
    <t>Разрешение на ввод в эксплуатацию № 23-506000-020-2018 от 19.12.2018г.
Администрация МО Выселковский район</t>
  </si>
  <si>
    <t>Договор № 1 от 21.01.2019г</t>
  </si>
  <si>
    <t>23:05:0602002:845
Дата присвоения кадастрового номера
08.04.2010</t>
  </si>
  <si>
    <t>Сооружение
Теплосети</t>
  </si>
  <si>
    <t>Краснодарский край, р-н Выселковский, ст-ца Выселки, ул.Пирогова</t>
  </si>
  <si>
    <t>Год завершения строительства
1992
Год ввода в эксплуатацию
1992 Инвентарный номер
3497</t>
  </si>
  <si>
    <t>Муниципальная собственность 23:05:0602002:845-23/041/2020-1
от 25.06.2020</t>
  </si>
  <si>
    <t xml:space="preserve">Перечень имущества, принимаемого на баланс администрации Выселковского с/п от 11.07.2011г.
Решение XVI сессии II созыва о принятии в муниципальную собственность Выселковского с/п имущества, предприятия Выселковского МУ МПЖКХ на безвозмездной основе № 1 от 02.08.2011г. </t>
  </si>
  <si>
    <t>Постановление №336 от 02.08.2011г. администрации ВСП.</t>
  </si>
  <si>
    <t xml:space="preserve">
23:05:0000000:300
Дата присвоения кадастрового номера
23.03.2010</t>
  </si>
  <si>
    <t>Краснодарский край, р-н Выселковский, ст-ца Выселки, ул.Калугина</t>
  </si>
  <si>
    <t>Год завершения строительства
1985
Год ввода в эксплуатацию
1985 Инвентарный номер
3498</t>
  </si>
  <si>
    <t>23:05:0602033:149
Дата присвоения кадастрового номера
08.04.2010</t>
  </si>
  <si>
    <t>Краснодарский край, р-н Выселковский, ст-ца Выселки, ул.Лунева</t>
  </si>
  <si>
    <t>Год завершения строительства
1984
Год ввода в эксплуатацию
1984 Инвентарный номер
3499</t>
  </si>
  <si>
    <t xml:space="preserve">
23:05:0602030:187
Дата присвоения кадастрового номера
08.04.2010</t>
  </si>
  <si>
    <t>Краснодарский край, р-н Выселковский, ст-ца Выселки, Территория МОУ СОШ №1</t>
  </si>
  <si>
    <t>Год завершения строительства
1975
Год ввода в эксплуатацию
1975 Инвентарный номер
3500</t>
  </si>
  <si>
    <t>23:05:0602005:196
Дата присвоения кадастрового номера
08.04.2010</t>
  </si>
  <si>
    <t>Краснодарский край, р-н Выселковский, ст-ца Выселки, Сахарный завод</t>
  </si>
  <si>
    <t xml:space="preserve">
6790</t>
  </si>
  <si>
    <t>Год завершения строительства
1958
Год ввода в эксплуатацию
1958 Инвентарный номер
3501</t>
  </si>
  <si>
    <t>Сооружение
Теплосети горячая вода</t>
  </si>
  <si>
    <t>Муниципальная собственность № 23:05:0602005:196-23/041/2020-1, 25.06.2020г</t>
  </si>
  <si>
    <t>Муниципальная собственность № 23:05:0602030:187-23/041/2020-1, 25.06.2020г</t>
  </si>
  <si>
    <t>Муниципальная собственность № 23:05:0602033:149-23/041/2020-1, 23.06.2020г</t>
  </si>
  <si>
    <t>Муниципальная собственность № 23:05:0000000:300-23/041/2020-1, 23.06.2020г</t>
  </si>
  <si>
    <t>23:05:0000000:313
Дата присвоения кадастрового номера
16.04.2010</t>
  </si>
  <si>
    <t>Краснодарский край, р-н Выселковский, ст-ца Выселки, Территория МОУ СОШ №17</t>
  </si>
  <si>
    <t>Площадь, кв.м
1
Год завершения строительства
1990
Год ввода в эксплуатацию
1990 Инвентарный номер
3502</t>
  </si>
  <si>
    <t>Муниципальная собственность № 23:05:0000000:313-23/041/2020-1
от 25.06.2020</t>
  </si>
  <si>
    <t xml:space="preserve">
23:05:0602002:844
Дата присвоения кадастрового номера
09.04.2010</t>
  </si>
  <si>
    <t>Краснодарский край, р-н Выселковский, ст-ца Выселки, Территория МУЗ ЦРБ</t>
  </si>
  <si>
    <t>Площадь, кв.м
1
Год завершения строительства
1975
Год ввода в эксплуатацию
1975 Инвентарный номер
3503</t>
  </si>
  <si>
    <t>Сооружение
Сети водоснабжения</t>
  </si>
  <si>
    <t>23:05:0000000:1108
Дата присвоения кадастрового номера
07.09.2015</t>
  </si>
  <si>
    <t>Краснодарский край, р-н Выселковский, ст-ца Выселки, восточная часть</t>
  </si>
  <si>
    <t>Муниципальная собственность № 23-23/041-23/041/600/2015-5920/1
от 11.11.2015</t>
  </si>
  <si>
    <t>Разрешение на ввод объекта в эксплуатацию № RU23506305-013-026 от 26.12.2013г. Администрация Выселковского с/п.
Постановление администрации муниципального образования Выселковский район № 945 от 01.08.2012г</t>
  </si>
  <si>
    <t>Договор от 01.06.2015г. № 6,
дополнительное соглашение№1 от 25.08.2023</t>
  </si>
  <si>
    <t>Сооружение
Водоснабжение в западной части ст. Выселки</t>
  </si>
  <si>
    <t>23:05:0000000:397
Дата присвоения кадастрового номера
21.08.2012</t>
  </si>
  <si>
    <t>Краснодарский край, р-н Выселковский, ст-ца Выселки, ул.Широкая, д.б/н</t>
  </si>
  <si>
    <t>Муниципальная собственность № 23:05:0000000:397-23/257/2020-1
от 28.09.2020</t>
  </si>
  <si>
    <t>Сооружение
Водоснабжение в южной части ст.Выселки, Выселковского района, Краснодарского края</t>
  </si>
  <si>
    <t>Краснодарский край, Выселковский район, ст. Выселки</t>
  </si>
  <si>
    <t xml:space="preserve">
23:05:0602056:1164
Дата присвоения кадастрового номера
17.01.2022</t>
  </si>
  <si>
    <t>Год ввода в эксплуатацию
2021</t>
  </si>
  <si>
    <t>Муниципальная собственность № 23:05:0602056:1164-23/257/2022-1
от 17.01.2022</t>
  </si>
  <si>
    <t>Разрешение на строительство от 10.02.2021 № 23-506000-003-2021
Разрешение на ввод в эксплуатацию от 28.12.2021 № 23-506000-023-2021</t>
  </si>
  <si>
    <t>Договор хоз.ведения от 08.04.2022г. № 2</t>
  </si>
  <si>
    <t>Сооружение Сети водоснабжения по адресу: Краснодарский край, Выселковский р-н, ст. Выселки, ул. Заречная, ул. Цветочная, ул. Веселая, ул. Солнечная</t>
  </si>
  <si>
    <t>23:05:0000000:1737
Дата присвоения кадастрового номера
18.04.2022</t>
  </si>
  <si>
    <t>Краснодарский край, Выселковский р-н, ст-ца Выселки, ул. Заречная, ул. Цветочная, ул. Веселая, ул. Солнечная</t>
  </si>
  <si>
    <t>Год завершения строительства
1999</t>
  </si>
  <si>
    <t>Муниципальная собственность № 23:05:0000000:1737-23/257/2022-1
от 18.04.2022</t>
  </si>
  <si>
    <t>Распоряжение ВСП от 11.08.2022 № 200-р</t>
  </si>
  <si>
    <t>распоряжение ВСП от 12.08.2022г.№ 201-р Договор хоз.ведения от 12.08.2022г № 8</t>
  </si>
  <si>
    <t>Сооружение
Водопроводная сеть</t>
  </si>
  <si>
    <t>Краснодарский край, р-н Выселковский, ст-ца Выселки, проходит по всей территории станицы Выселки</t>
  </si>
  <si>
    <t>23:05:0000000:312
Дата присвоения кадастрового номера
27.04.2010</t>
  </si>
  <si>
    <t>Год завершения строительства
1956
Год ввода в эксплуатацию
1956</t>
  </si>
  <si>
    <t>Муниципальная собственность № 23:05:0000000:312-23/041/2020-1
от 25.06.2020</t>
  </si>
  <si>
    <t>23:05:0000000:299
Дата присвоения кадастрового номера
23.03.2010</t>
  </si>
  <si>
    <t>Краснодарский край, р-н Выселковский, х.Иногородне-Малеваный, ул.Северная, ул.Южная</t>
  </si>
  <si>
    <t>Год завершения строительства
1982
Год ввода в эксплуатацию
1994 Инвентарный номер
3592</t>
  </si>
  <si>
    <t>Муниципальная собственность № 23:05:0000000:299-23/041/2020-1
от 25.06.2020</t>
  </si>
  <si>
    <t>Сооружение коммунального хозяйства водопроводные сети</t>
  </si>
  <si>
    <t>23:05:0000000:1730
Дата присвоения кадастрового номера
01.03.2022</t>
  </si>
  <si>
    <t>Краснодарский край, р-н Выселковский, ст-ца Выселки, ул. Широкая, от ул. Широкая до ул. Красная поляна через греблю, ул. Красная Поляна, от ул. Красная Поляна до ул. Дорожная, ул. Дорожная, от ул. Широкая до ул. Короткая, ул. Короткая</t>
  </si>
  <si>
    <t>Муниципальная собственность № 23:05:0000000:1730-23/257/2022-2
от 25.08.2022</t>
  </si>
  <si>
    <t>Решение Выселковского районного суда от 21.07.2022г. к делу № 2-1228/2022</t>
  </si>
  <si>
    <t>23:05:0000000:1744
Дата присвоения кадастрового номера
01.07.2022</t>
  </si>
  <si>
    <t>Сооружение
Водопроводные сети</t>
  </si>
  <si>
    <t>Краснодарский край, Выселковский р-н, ст-ца Выселки, ул. Лунева, ул. Монтикова, ул. Казачья, ул. Крупская, пер. Ледовый, ул. Екатеринодарская, пер. Луговой, пер. Пионерский, пер. Вокзальный, пер. Коммунаров, пер. Кутузова, пер. Фрунзе, пер. Яна Полуяна, пер. Хлеборобный, пер. Первомайский, ул. Театральная, ул. Александровская, ул. Береговая, ул. Журавлиная, пер. Восточный</t>
  </si>
  <si>
    <t>Муниципальная собственность № 23:05:0000000:1744-23/257/2023-2
от 09.03.2023</t>
  </si>
  <si>
    <t xml:space="preserve">Решение Выселковского районного суда Краснодарского края № 2-2010/2022 от 02.12.2022г., </t>
  </si>
  <si>
    <t>договор №5 от 20.07.2023 в хоз.ведение, распоряжение №251-р от 20.07.2023</t>
  </si>
  <si>
    <t>23:05:0000000:1750
Дата присвоения кадастрового номера
04.08.2022</t>
  </si>
  <si>
    <t>Краснодарский край, Выселковский р-н, ст-ца Выселки, от РОВД по кагатным полям до колодца на ул. Школьная и пер.Свердлова, ул. Школьная, ул. Коммунистическая, пер. Охотничий, пер. Свердлова, пер. Лермонтова, ул. Калугина</t>
  </si>
  <si>
    <t>Муниципальная собственность № 23:05:0000000:1750-23/257/2023-3
от 21.01.2023</t>
  </si>
  <si>
    <t>Решение Выселковского районнного суда Краснодарского края от 16.12.2022г. № 2-2102/2022</t>
  </si>
  <si>
    <t>23:05:0000000:1751
Дата присвоения кадастрового номера
09.08.2022</t>
  </si>
  <si>
    <t>Краснодарский край , Выселковский р-н, ст-ца. Выселки, ул. Ткаченко, пер. Дорошенко, пер. Свердлова, пер. Лермонтова, пер. Энгельса, пер. Шевченко, пер. Заводской, пер. Колхозный, ул. Профильная</t>
  </si>
  <si>
    <t>Муниципальная собственность № 23:05:0000000:1751-23/257/2023-2
от 09.02.2023</t>
  </si>
  <si>
    <t>23:05:0602002:2741
Дата присвоения кадастрового номера
30.06.2022</t>
  </si>
  <si>
    <t>Краснодарский край, р-н Выселковский, ст-ца Выселки, ул. Атаманская: от ул. Московская до ул. Победы, ул. Профильная: от ул. Украинская до ул. Урожайная, от ул. Урожайная до ул. Олимпийская, от ул. Олимпийская до ул. Весенняя</t>
  </si>
  <si>
    <t>Муниципальная собственность № 23:05:0602002:2741-23/257/2023-2
от 08.02.2023</t>
  </si>
  <si>
    <t>Решение Выселковского районного суда Краснодарского края от 02.12.2022г. № 2-2010/2022</t>
  </si>
  <si>
    <t xml:space="preserve">
23:05:0000000:1743
Дата присвоения кадастрового номера
01.07.2022</t>
  </si>
  <si>
    <t>Краснодарский край, Выселковский район, ст-ца Выселки, ул. Новая, ул. Димитрова, ул. Свободы, ул. Южная, ул. Спортивная, ул. Садовая, ул. Народная, пер. Полевой, пер. Мирный, пер. Зеленый, пер. Звездный, пер. Войкова, пер. Мира, пер. Пушкина, пер. Октябрьский, пер. К.Маркса, пер. Чапаева, пер. Коллективный, пер. Кирова, пер. Строительный, пер. Восточный, пер. Газовиков, пер. Дачный, ДПК «Дорожник»</t>
  </si>
  <si>
    <t>Муниципальная собственность № 23:05:0000000:1743-23/257/2023-3
от 02.03.2023</t>
  </si>
  <si>
    <t>Сооружение
Наружный водопровод</t>
  </si>
  <si>
    <t>23:05:0602002:1962
Дата присвоения кадастрового номера
17.03.2017</t>
  </si>
  <si>
    <t>Краснодарский край, Выселковский район, ст-ца Выселки, между улицей Московская и улицей Пирогова</t>
  </si>
  <si>
    <t>Площадь, кв.м
4726
Количество этажей
1
Год ввода в эксплуатацию
2016</t>
  </si>
  <si>
    <t>Муниципальная собственность № 23:05:0602002:1962-23/041/2017-1
от 24.03.2017</t>
  </si>
  <si>
    <t>Постановление администрации МО Выселковский район №112 от 04.02.2014г.
Разрешение на ввод объека в эксплуатацию № 23-506000-122-2016 от 09.11.2016г. Администрация МО Выселковский район</t>
  </si>
  <si>
    <t>Хозяйственное ведение
№ 23:05:0602002:1962-23/257/2021-2
от 26.08.2021</t>
  </si>
  <si>
    <t>Сооружение
Сеть водоснабжения</t>
  </si>
  <si>
    <t>23:05:0602035:1087
Дата присвоения кадастрового номера
03.04.2024</t>
  </si>
  <si>
    <t>Краснодарский край, Выселковский р-н, Выселковское сельское поселение, ст-ца Выселки, восточная часть</t>
  </si>
  <si>
    <t>Муниципальная собственность № 23:05:0602035:1087-23/257/2024-1
от 03.04.2024</t>
  </si>
  <si>
    <t>Хозяйственное ведение
№ 23:05:0602035:1087-23/257/2024-2
от 24.06.2024</t>
  </si>
  <si>
    <t>Сооружение Водонапорная башня</t>
  </si>
  <si>
    <t>23:05:0602036:428
Дата присвоения кадастрового номера
25.09.2013</t>
  </si>
  <si>
    <t>Высота, м
16</t>
  </si>
  <si>
    <t>Инвентарный номер
03:212:055:015908570:0003</t>
  </si>
  <si>
    <t>Муниципальная собственность, №23-23/041-23/41/801/2015-1145/2
от 23.03.2015</t>
  </si>
  <si>
    <t>23:05:0602036:427
Дата присвоения кадастрового номера
25.09.2013</t>
  </si>
  <si>
    <t>Высота, м
15</t>
  </si>
  <si>
    <t>Инвентарный номер
03:212:055:015908570:0005</t>
  </si>
  <si>
    <t>Муниципальная собственность, №23-23/041-23/41/801/2015-1146/2
от 23.03.2015</t>
  </si>
  <si>
    <t>Краснодарский край, Выселковский район, ст-ца Выселки, угол ул. Свободы и пер. Коминтерна</t>
  </si>
  <si>
    <t>Высота, м
13</t>
  </si>
  <si>
    <t>23:05:0602052:237
Дата присвоения кадастрового номера
25.09.2013</t>
  </si>
  <si>
    <t>Инвентарный номер
03:212:055:015908560:0003</t>
  </si>
  <si>
    <t>Муниципальная собственность, №23-23/041-23/41/801/2015-1306/2
от 27.03.2015</t>
  </si>
  <si>
    <t>Краснодарский край, Выселковский район, ст-ца Выселки, пер. Невский</t>
  </si>
  <si>
    <t>23:05:0602040:403
Дата присвоения кадастрового номера
25.09.2013</t>
  </si>
  <si>
    <t>Инвентарный номер
03:212:055:015908580:0002</t>
  </si>
  <si>
    <t>Муниципальная собственность, №23-23/041-23/41/801/2015-1308/2
от 27.03.2015</t>
  </si>
  <si>
    <t>23:05:0602043:352
Дата присвоения кадастрового номера
25.09.2013</t>
  </si>
  <si>
    <t>Краснодарский кр., Выселковский район, ст-ца Выселки, ул. Димитрова</t>
  </si>
  <si>
    <t>Инвентарный номер
03:212:055:015908500:0002</t>
  </si>
  <si>
    <t xml:space="preserve">Решение Совета МО Выселковский район очередная XLIII-я сессия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Выселковского с/п  V сессии III созыва № 4-40 от 19.02.2015г., </t>
  </si>
  <si>
    <t>23:05:0602002:1961
Дата присвоения кадастрового номера
17.03.2017</t>
  </si>
  <si>
    <t>Краснодарский край, муниципальное образование Выселковский район, Выселковское сельское поселение, ст-ца Выселки, ул. Победы, д. №2Б, соор.3</t>
  </si>
  <si>
    <t>Площадь, кв.м
50</t>
  </si>
  <si>
    <t>Объем, куб.м
50
Год ввода в эксплуатацию
2016</t>
  </si>
  <si>
    <t>Муниципальная собственность, №23:05:0602002:1961-23/041/2017-1
от 24.03.2017</t>
  </si>
  <si>
    <t>Постановление администрации МО Выселковский район №112 от 04.02.2014г.
Разрешение на ввод объека в эксплуатацию № 23-506000-121-2016 от 09.11.2016г. Администрация МО Выселковский район</t>
  </si>
  <si>
    <t>Хозяйственное ведение
№ 23:05:0602002:1961-23/257/2021-2
от 26.08.2021</t>
  </si>
  <si>
    <t>Краснодарский кр., Выселковский район, х. Иногородне-Малёваный</t>
  </si>
  <si>
    <t>Протяженность, м
13</t>
  </si>
  <si>
    <t>23:05:0000000:952
Дата присвоения кадастрового номера
18.10.2013</t>
  </si>
  <si>
    <t>Инвентарный номер
03:212:055:015908530:0002</t>
  </si>
  <si>
    <t>Муниципальная собственность, №23-23/041-23/41/801/2015-1313/2
от 27.03.2015</t>
  </si>
  <si>
    <t>Краснодасркий край, Выселковский район, ст-ца Выселки, 4 км. на юго-восток от восточной окраины ст-цы Выселки, 2 км. на восток от дороги на ст-цу Кирпильскую</t>
  </si>
  <si>
    <t>23:05:0602040:405
Дата присвоения кадастрового номера
25.09.2013</t>
  </si>
  <si>
    <t>Инвентарный номер
03:212:055:015908550:0002</t>
  </si>
  <si>
    <t>Муниципальная собственность, №23-23/041-23/41/801/2015-1301/2
от 27.03.2015</t>
  </si>
  <si>
    <t>Решение Совета муниципального образования Выселковский район очередная XLIII-я  сессиия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Выселковское с/п V сессия III созыва №4-40 от 19.02.2015г.,</t>
  </si>
  <si>
    <t>Краснодарский край, Выселковский район, ст.Выселки в/з №1 ул.Казачья</t>
  </si>
  <si>
    <t>Решение XV сессии II созыва №3 от 17.06.2011г</t>
  </si>
  <si>
    <t>Краснодарский край, Выселковский район, ст.Выселки в/з №2 пер.Коминтерна</t>
  </si>
  <si>
    <t>Резервуар, 1 шт</t>
  </si>
  <si>
    <t>Резервуары, 2 шт</t>
  </si>
  <si>
    <t>23:05:0603003:285
Дата присвоения кадастрового номера
11.12.2010</t>
  </si>
  <si>
    <t>Сооружение
Резервуар.
Литер: V.</t>
  </si>
  <si>
    <t>Краснодарский край, Выселковский муниципальный район, Выселковское сельское поселение, ст-ца Выселки, ул. Северная, соор.7/5</t>
  </si>
  <si>
    <t>Количество этажей
0 Инвентарный номер
693-ВЫСЕЛКОВСКОЕ</t>
  </si>
  <si>
    <t>Муниципальная собственность № 23:05:0603003:285-23/257/2020-1
от 10.11.2020</t>
  </si>
  <si>
    <t>Сооружение
Резервуар.
Литер: VI.</t>
  </si>
  <si>
    <t>Краснодарский край, Выселковский муниципальный район, Выселковское сельское поселение, ст-ца Выселки, ул. Северная, соор.7/6</t>
  </si>
  <si>
    <t>23:05:0603003:284
Дата присвоения кадастрового номера
11.12.2010</t>
  </si>
  <si>
    <t>Муниципальная собственность № 23:05:0603003:284-23/257/2020-1
от 09.11.2020</t>
  </si>
  <si>
    <t>Сооружение
Ящик управления насосным агрегатом</t>
  </si>
  <si>
    <t xml:space="preserve">
Краснодарский край, Выселковский район, станица Выселки, юго-восточная часть</t>
  </si>
  <si>
    <t>23:05:0602041:1150
Дата присвоения кадастрового номера
07.10.2015</t>
  </si>
  <si>
    <t>Муниципальная собственность № 23-23/041-23/041/600/2015-5912/1
от 11.11.2015</t>
  </si>
  <si>
    <t xml:space="preserve">Договор от 01.06.2015г. № 6, дополнительное соглашение №1 от 25.08.2023
</t>
  </si>
  <si>
    <t>Площадь застройки, кв.м
0.2
Год ввода в эксплуатацию
2013</t>
  </si>
  <si>
    <t>23:05:0602036:467
Дата присвоения кадастрового номера
07.09.2015</t>
  </si>
  <si>
    <t>Муниципальная собственность № 23-23/041-23/041/600/2015-5917/1
от 11.11.2015</t>
  </si>
  <si>
    <t xml:space="preserve">Разрешение на ввод объекта в эксплуатацию № RU23506305-013-024 от 26.12.2013г. Администрация Выселковского с/п.
Постановление администрации муниципального образования Выселковский район № 1150 от 20.09.2011г, </t>
  </si>
  <si>
    <t xml:space="preserve">
Сооружение Резервуар ливневых стоков</t>
  </si>
  <si>
    <t>23:05:0601000:2612
Дата присвоения кадастрового номера
02.04.2024</t>
  </si>
  <si>
    <t>Объем, куб.м
30</t>
  </si>
  <si>
    <t>Муниципальная собственность № 23:05:0601000:2612-23/257/2024-1
от 02.04.2024</t>
  </si>
  <si>
    <t>Хозяйственное ведение
№ 23:05:0601000:2612-23/257/2024-2
от 24.06.2024</t>
  </si>
  <si>
    <t>договор №3 от 12.04.2024, распоряжение администрации ВСП ВР №123-р от 12.04.2024</t>
  </si>
  <si>
    <t>Сооружение Резервуар чистой воды</t>
  </si>
  <si>
    <t>Объем, куб.м
250</t>
  </si>
  <si>
    <t>23:05:0602035:1085
Дата присвоения кадастрового номера
03.04.2024</t>
  </si>
  <si>
    <t>Муниципальная собственность № 23:05:0602035:1085-23/257/2024-1
от 03.04.2024</t>
  </si>
  <si>
    <t>Хозяйственное ведение
№ 23:05:0602035:1085-23/257/2024-2
от 25.06.2024</t>
  </si>
  <si>
    <t>Краснодарский край, Выселковский р-н, Выселковское сельское поселение, станица Выселки, восточная часть</t>
  </si>
  <si>
    <t>Муниципальная собственность № 23:05:0602035:1084-23/257/2024-1
от 02.04.2024</t>
  </si>
  <si>
    <t>23:05:0602035:1084
Дата присвоения кадастрового номера
02.04.2024</t>
  </si>
  <si>
    <t>Хозяйственное ведение
№ 23:05:0602035:1084-23/257/2024-2
от 24.06.2024</t>
  </si>
  <si>
    <t xml:space="preserve">Муниципальная собственность </t>
  </si>
  <si>
    <t>Хозяйственное ведение
1992</t>
  </si>
  <si>
    <t xml:space="preserve">Сооружение Забор.
Литер:I
</t>
  </si>
  <si>
    <t>Сооружение Емкость для хлорирования, 2шт</t>
  </si>
  <si>
    <t>Краснодарский край, Выселковский район,
ст-ца Выселки, ул.Северная,7</t>
  </si>
  <si>
    <t>дл.249,7 м.  выс.2,2м   пл.249,7 кв.м</t>
  </si>
  <si>
    <t xml:space="preserve">Хозяйственное ведение
</t>
  </si>
  <si>
    <t>сооружение Наружные эл.сети 0,4 кВт и КТ-160</t>
  </si>
  <si>
    <t>сети водоснабжения</t>
  </si>
  <si>
    <t>сети теплоснабжения</t>
  </si>
  <si>
    <t>сети водоотведения и канализации</t>
  </si>
  <si>
    <t>сооружение Площадка
к очистным</t>
  </si>
  <si>
    <t xml:space="preserve">Краснодарский край, Выселковский р-н, юго-западная часть
ст. Выселки
</t>
  </si>
  <si>
    <t>Хозяйственное ведение 1992</t>
  </si>
  <si>
    <t>23:05:0602002:1373
Дата присвоения кадастрового номера
25.09.2013</t>
  </si>
  <si>
    <t>Сооружение
ОСК
Литер: Б</t>
  </si>
  <si>
    <t>Количество этажей
0 Инвентарный номер
03:212:055:015908360:0001</t>
  </si>
  <si>
    <t>Муниципальная собственность № 23-23/041-23/41/801/2015-1291/2
от 27.03.2015</t>
  </si>
  <si>
    <t xml:space="preserve">Решение Совета муниципального образования Выселковский район очередная XLIII-я  сессиия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Выселковское с/п V сессия III созыва №4-40 от 19.02.2015г., </t>
  </si>
  <si>
    <t>23:05:0602002:842
Дата присвоения кадастрового номера
20.04.2010</t>
  </si>
  <si>
    <t>Сооружение
Самотечный коллектор</t>
  </si>
  <si>
    <t>Краснодарский край, р-н Выселковский, ст-ца Выселки, ЦРБ</t>
  </si>
  <si>
    <t>Протяженность, м
582</t>
  </si>
  <si>
    <t>Год завершения строительства
1984
Год ввода в эксплуатацию
1984 Инвентарный номер
3738</t>
  </si>
  <si>
    <t>Муниципальная собственность № 23:05:0602002:842-23/041/2020-1
от 25.06.2020</t>
  </si>
  <si>
    <t>23:05:0000000:316
Дата присвоения кадастрового номера
19.04.2010</t>
  </si>
  <si>
    <t>Краснодарский край, р-н Выселковский, ст-ца Выселки, ст.Выселки</t>
  </si>
  <si>
    <t>Сооружение
Наружная канализация</t>
  </si>
  <si>
    <t>Год завершения строительства
1991
Год ввода в эксплуатацию
1991 Инвентарный номер
3741</t>
  </si>
  <si>
    <t>23:05:0000000:310
Дата присвоения кадастрового номера
20.04.2010</t>
  </si>
  <si>
    <t>Сооружение
Канализационные сети</t>
  </si>
  <si>
    <t>Год завершения строительства
1958
Год ввода в эксплуатацию
1958 Инвентарный номер
3740</t>
  </si>
  <si>
    <t>Муниципальная собственность № 23:05:0000000:310-23/041/2020-1
от 23.06.2020</t>
  </si>
  <si>
    <t>Муниципальная собственность № 23:05:0000000:316-23/041/2020-1
от 25.06.2020</t>
  </si>
  <si>
    <t>23:05:0000000:314
Дата присвоения кадастрового номера
19.04.2010</t>
  </si>
  <si>
    <t>Краснодарский край, р-н Выселковский, ст-ца Выселки, СШ №17</t>
  </si>
  <si>
    <t xml:space="preserve">Сооружение
Внешние инженерные сети канализации
</t>
  </si>
  <si>
    <t>Площадь, кв.м
1
Год завершения строительства
1991
Год ввода в эксплуатацию
1991 Инвентарный номер
3739</t>
  </si>
  <si>
    <t>Муниципальная собственность № 23:05:0000000:314-23/041/2020-1
от 25.06.2020</t>
  </si>
  <si>
    <t>23:05:0000000:1749
Дата присвоения кадастрового номера
03.08.2022</t>
  </si>
  <si>
    <t>Краснодарский край, р-н Выселковский, ст-ца Выселки, район Ледового дворца, ул. Ленина, пер. Первомайский, пер. Коммунаров, пер. Вышинского, ул. Димитрова, пер. Полевой, от пер. Полевой до очистных, ул. Партизанская, пер. Октябрьский, ул. Калугина, ул.Пирогова, территория ЦРБ, ул. Коммунистическая, ул. Красная, ул. Школьная, ул. Северная, пер. Охотничий, пер. Лермонтова</t>
  </si>
  <si>
    <t>Сооружение
Сети водоотведения</t>
  </si>
  <si>
    <t>Муниципальная собственность № 23:05:0000000:1749-23/257/2023-3
от 09.03.2023</t>
  </si>
  <si>
    <t>Решение Выселковского районного суда Краснодарского края от 16.12.2022г. № 2-2101/2022</t>
  </si>
  <si>
    <t>Договор от 20.07.2023 №5, распоряжение №251-р от 20.07.2023</t>
  </si>
  <si>
    <t>23:05:0603003:286
Дата присвоения кадастрового номера
11.12.2010</t>
  </si>
  <si>
    <t>Краснодарский край, Выселковский муниципальный район, Выселковское сельское поселение, ст-ца Выселки, ул. Северная, соор. 7/4</t>
  </si>
  <si>
    <t>Сооружение
Фильтры-поглотители. Литер:IV.</t>
  </si>
  <si>
    <t>Муниципальная собственность № 23:05:0603003:286-23/257/2021-1
от 09.11.2021</t>
  </si>
  <si>
    <t>23:05:0603003:283
Дата присвоения кадастрового номера
11.12.2010</t>
  </si>
  <si>
    <t>Сооружение
Фильтры-поглотители. Литер:VII</t>
  </si>
  <si>
    <t>Краснодарский край, Выселковский муниципальный район, Выселковское сельское поселение, ст-ца Выселки, ул. Северная, соор. 7/7</t>
  </si>
  <si>
    <t>Муниципальная собственность № 23:05:0603003:283-23/257/2020-1
от 11.11.2020</t>
  </si>
  <si>
    <t>23:05:0602042:194
Дата присвоения кадастрового номера
03.12.2013</t>
  </si>
  <si>
    <t>Объем, куб.м
22</t>
  </si>
  <si>
    <t>Площадь, кв.м
22
Количество этажей
0
Год завершения строительства
2012</t>
  </si>
  <si>
    <t>Муниципальная собственность № 23-23-41/2023/2014-291 от 11.12.2014</t>
  </si>
  <si>
    <t>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06.10.2014г.
Акт приема-передачи имущества, передаваемого из гос.собственности Краснодарского края в муниципальную собственность МО Выселковское с/п на безвозмездной основе от 24.09.2014г. Решение совета Выселковского с/п  2 сессии 3 созыва № 8/16 от 31.10.2014г.
Распоряжение глаы администрации  (губернатора) КК №327-р от 08.09.2014г. Решение совета МО Выселковский район очередная XL –я сессия II созыва №9-359 от 12.08.2014г</t>
  </si>
  <si>
    <t>23:05:0601000:1494
Дата присвоения кадастрового номера
20.12.2013</t>
  </si>
  <si>
    <t>Площадь застройки, кв.м
2
Количество этажей
0
Год ввода в эксплуатацию
2012</t>
  </si>
  <si>
    <t>Муниципальная собственность № 23-23-41/2023/2014-302 от 11.12.2014</t>
  </si>
  <si>
    <t>23:05:0601000:1511
Дата присвоения кадастрового номера
27.02.2014</t>
  </si>
  <si>
    <t>Площадь застройки, кв.м
472.5
Количество этажей
0
Год ввода в эксплуатацию
2012</t>
  </si>
  <si>
    <t>Муниципальная собственность № 23-23-41/2023/2014-287 от 11.12.2014</t>
  </si>
  <si>
    <t>23:05:0601000:1515
Дата присвоения кадастрового номера
28.02.2014</t>
  </si>
  <si>
    <t>Муниципальная собственность № 23-23-41/2023/2014-288 от 11.12.2014</t>
  </si>
  <si>
    <t>23:05:0601000:1510
Дата присвоения кадастрового номера
27.02.2014</t>
  </si>
  <si>
    <t>Муниципальная собственность № 23-23-41/2023/2014-289 от 11.12.2014</t>
  </si>
  <si>
    <t>23:05:0601000:1505
Дата присвоения кадастрового номера
27.02.2014</t>
  </si>
  <si>
    <t>Муниципальная собственность № 23-23-41/2023/2014-275 от 11.12.2014</t>
  </si>
  <si>
    <t>23:05:0601000:1502
Дата присвоения кадастрового номера
25.02.2014</t>
  </si>
  <si>
    <t>Площадь застройки, кв.м
1050
Количество этажей
0
Год ввода в эксплуатацию
2012</t>
  </si>
  <si>
    <t>Муниципальная собственность № 23-23-41/2023/2014-285 от 11.12.2014</t>
  </si>
  <si>
    <t>23:05:0601000:1516
Дата присвоения кадастрового номера
28.02.2014</t>
  </si>
  <si>
    <t>Муниципальная собственность № 23-23-41/2023/2014-281 от 11.12.2014</t>
  </si>
  <si>
    <t>23:05:0601000:1507
Дата присвоения кадастрового номера
27.02.2014</t>
  </si>
  <si>
    <t>Муниципальная собственность № 23-23-41/2023/2014-286 от 11.12.2014</t>
  </si>
  <si>
    <t>23:05:0601000:1508
Дата присвоения кадастрового номера
27.02.2014</t>
  </si>
  <si>
    <t>Объем, куб.м
5</t>
  </si>
  <si>
    <t>Площадь, кв.м
5
Количество этажей
0
Год ввода в эксплуатацию
2012</t>
  </si>
  <si>
    <t>Муниципальная собственность №  23-23-41/2023/2014-290 от 11.12.2014</t>
  </si>
  <si>
    <t>23:05:0601000:1512
Дата присвоения кадастрового номера
27.02.2014</t>
  </si>
  <si>
    <t>Площадь застройки, кв.м
12
Количество этажей
0
Год ввода в эксплуатацию
2012</t>
  </si>
  <si>
    <t>Муниципальная собственность №  23-23-41/2023/2014-292 от 11.12.2014</t>
  </si>
  <si>
    <t>23:05:0601000:1513
Дата присвоения кадастрового номера
27.02.2014</t>
  </si>
  <si>
    <t>Муниципальная собственность №  23-23-41/2023/2014-293 от 11.12.2014</t>
  </si>
  <si>
    <t>23:05:0601000:1509
Дата присвоения кадастрового номера
27.02.2014</t>
  </si>
  <si>
    <t>Объем, куб.м
4</t>
  </si>
  <si>
    <t>Количество этажей
0
Год ввода в эксплуатацию
2012</t>
  </si>
  <si>
    <t>Муниципальная собственность №  23-23-41/2023/2014-299 от 11.12.2014</t>
  </si>
  <si>
    <t>23:05:0601000:1514
Дата присвоения кадастрового номера
28.02.2014</t>
  </si>
  <si>
    <t xml:space="preserve"> Краснодарский край, Выселковский район, юго-западная часть ст. Выселки</t>
  </si>
  <si>
    <t>Площадь, кв.м
4
Количество этажей
0
Год ввода в эксплуатацию
2012</t>
  </si>
  <si>
    <t>Муниципальная собственность №  23-23-41/2023/2014-277 от 11.12.2014</t>
  </si>
  <si>
    <t>23:05:0601000:1518
Дата присвоения кадастрового номера
12.03.2014</t>
  </si>
  <si>
    <t>Площадь застройки, кв.м
548
Количество этажей
0
Год ввода в эксплуатацию
2012</t>
  </si>
  <si>
    <t>Муниципальная собственность №  23-23-41/2023/2014-294 от 11.12.2014</t>
  </si>
  <si>
    <t>23:05:0601000:1517
Дата присвоения кадастрового номера
04.03.2014</t>
  </si>
  <si>
    <t>Муниципальная собственность №  23-23-41/2023/2014-301 от 11.12.2014</t>
  </si>
  <si>
    <t>23:05:0601000:1497
Дата присвоения кадастрового номера
24.12.2013</t>
  </si>
  <si>
    <t>Площадь застройки, кв.м
29
Количество этажей
0
Год ввода в эксплуатацию
2012</t>
  </si>
  <si>
    <t>Муниципальная собственность №  23-23-41/2023/2014-279 от 11.12.2014</t>
  </si>
  <si>
    <t>23:05:0601000:1500
Дата присвоения кадастрового номера
27.12.2013</t>
  </si>
  <si>
    <t>Объем, куб.м
9</t>
  </si>
  <si>
    <t>Площадь, кв.м
9
Количество этажей
0
Год ввода в эксплуатацию
2012</t>
  </si>
  <si>
    <t>Муниципальная собственность № 23-23-41/2023/2014-296 от 11.12.2014</t>
  </si>
  <si>
    <t xml:space="preserve">
23:05:0601000:1499
Дата присвоения кадастрового номера
27.12.2013</t>
  </si>
  <si>
    <t>Объем, куб.м
9
Количество этажей
0
Год ввода в эксплуатацию
2012</t>
  </si>
  <si>
    <t>Муниципальная собственность № 23-23-41/2023/2014-298 от 11.12.2014</t>
  </si>
  <si>
    <t>23:05:0601000:1498
Дата присвоения кадастрового номера
27.12.2013</t>
  </si>
  <si>
    <t>Сооружение (Дренажная насосная станция-10)</t>
  </si>
  <si>
    <t>Площадь застройки, кв.м
22
Количество этажей
0
Год ввода в эксплуатацию
2012</t>
  </si>
  <si>
    <t>Муниципальная собственность № 23-23-41/2023/2014-295 от 11.12.2014</t>
  </si>
  <si>
    <t xml:space="preserve">
23:05:0601000:2020
Дата присвоения кадастрового номера
18.04.2018</t>
  </si>
  <si>
    <t>Краснодарский край, Выселковский р-н, ст-ца Выселки, юго-западная часть ст-цы Выселки</t>
  </si>
  <si>
    <t>Сооружение
Пруд-испаритель</t>
  </si>
  <si>
    <t>Муниципальная собственность № 23:05:0601000:2020-23/257/2021-2
от 17.03.2021</t>
  </si>
  <si>
    <t>Решение Выселковского районного суда Краснодарского края от 29.01.2021 № 2-155/2021</t>
  </si>
  <si>
    <t>Хозяйственное ведение
№ 23:05:0601000:2020-23/257/2021-3
от 22.03.2021</t>
  </si>
  <si>
    <t>23:05:0602002:1960
Дата присвоения кадастрового номера
17.03.2017</t>
  </si>
  <si>
    <t>Краснодарский край, муниципальный район Выселковский, сельское поселение Выселковское, станица Выселки, улица Победы, дом 2Б сооружение 4</t>
  </si>
  <si>
    <t>Сооружение
Станция обеззараживания воды</t>
  </si>
  <si>
    <t>Площадь застройки, кв.м
14.4
Количество этажей
1
Год ввода в эксплуатацию
2016</t>
  </si>
  <si>
    <t>Муниципальная собственность № 23:05:0602002:1960-23/041/2017-1
от 24.03.2017</t>
  </si>
  <si>
    <t>Постановление администрации МО Выселковский район №112 от 04.02.2014г.
Разрешение на ввод объека в эксплуатацию № 23-506000-124-2016 от 09.11.2016г. Администрация МО Выселковский район</t>
  </si>
  <si>
    <t>Хозяйственное ведение
№ 23:05:0602002:1960-23/257/2021-2
от 26.08.2021</t>
  </si>
  <si>
    <t>Детская игровая площадка, литер CVIII</t>
  </si>
  <si>
    <t>Краснодарский край, Выселковский р-н, ст-ца Выселки, ул. Ленина(центральный парк)</t>
  </si>
  <si>
    <t>Решение XIX сессии II созыва Совета Выселковского сельского поселения Выселковского района  от 25.10.2011г. № 9</t>
  </si>
  <si>
    <t>Аттракцион «Круговой обзор»</t>
  </si>
  <si>
    <t>ст. Выселки, ул. Ленина, 35 (парк культуры и отдыха)</t>
  </si>
  <si>
    <t xml:space="preserve">Постановление главы Выселковского сельского поселения Выселковского района от 14.09.2007 № 40 «О муниципальной собственности», </t>
  </si>
  <si>
    <t>Договор № 6/1  от 14.09.2012г.праве оперативного управления</t>
  </si>
  <si>
    <t>Аттракцион
«Орбита»</t>
  </si>
  <si>
    <t>Аттракцион
«Емеля»</t>
  </si>
  <si>
    <t>Аттракцион
«Колокольчик»</t>
  </si>
  <si>
    <t>Забор,
литер CIX</t>
  </si>
  <si>
    <t xml:space="preserve">Длина-181,2 м
Площадь- 362,4 кв. м
</t>
  </si>
  <si>
    <t>Колоннада,
литер IV</t>
  </si>
  <si>
    <t>Мощение,
литер I</t>
  </si>
  <si>
    <t xml:space="preserve">Ротонда,
литер III
</t>
  </si>
  <si>
    <t xml:space="preserve">Фонарь,
литер  С
</t>
  </si>
  <si>
    <t xml:space="preserve">Решение XIX сессии II созыва совета Выселковского с/п №9 от 25.10.2011г.
Акт приема-передачи имущества, передваваемого из муниципальной собственности МО Выселковский район в муниципальную собственность Выселковского с/п на безвозмездной основе от 25.10.2011г
</t>
  </si>
  <si>
    <t xml:space="preserve">Фонарь,
литер СI
</t>
  </si>
  <si>
    <t>Фонарь,
литер CII</t>
  </si>
  <si>
    <t>Фонарь,
литер CIII</t>
  </si>
  <si>
    <t>Краснодарский край, Выселковский р-н, ст-ца Выселки, ул. Ленина (центральный парк)</t>
  </si>
  <si>
    <t>Фонарь,
литер CIV</t>
  </si>
  <si>
    <t>Фонарь,
литер CV</t>
  </si>
  <si>
    <t>Фонарь,
литер CVI</t>
  </si>
  <si>
    <t>Фонарь,
литер CVII</t>
  </si>
  <si>
    <t>Фонарь,
литер IX</t>
  </si>
  <si>
    <t>Фонарь,
литер L</t>
  </si>
  <si>
    <t>Фонарь,
литер LI</t>
  </si>
  <si>
    <t>Фонарь,
литер LII</t>
  </si>
  <si>
    <t>Фонарь,
литер LIII</t>
  </si>
  <si>
    <t>Фонарь,
литер LIV</t>
  </si>
  <si>
    <t>Фонарь,
литер LIX</t>
  </si>
  <si>
    <t>Фонарь,
литер LV</t>
  </si>
  <si>
    <t>Фонарь,
литер LVI</t>
  </si>
  <si>
    <t>Фонарь,
литер LVII</t>
  </si>
  <si>
    <t>Фонарь,
литер LVIII</t>
  </si>
  <si>
    <t>Фонарь,
литер LX</t>
  </si>
  <si>
    <t>Фонарь,
литер LXI</t>
  </si>
  <si>
    <t>Фонарь,
литер LXII</t>
  </si>
  <si>
    <t>Фонарь,
литер LXIII</t>
  </si>
  <si>
    <t>Фонарь,
литер LXIV</t>
  </si>
  <si>
    <t>Фонарь,
литер LXIX</t>
  </si>
  <si>
    <t>Фонарь,
литер LXV</t>
  </si>
  <si>
    <t>Фонарь,
литер LXVI</t>
  </si>
  <si>
    <t>Фонарь,
литер LXVII</t>
  </si>
  <si>
    <t>Фонарь,
литер LXVIII</t>
  </si>
  <si>
    <t>Фонарь,
литер LXX</t>
  </si>
  <si>
    <t>Фонарь,
литер LXXI</t>
  </si>
  <si>
    <t>Фонарь,
литер LXXII</t>
  </si>
  <si>
    <t>Фонарь,
литер LXXIII</t>
  </si>
  <si>
    <t>Фонарь,
литер LXXIV</t>
  </si>
  <si>
    <t>Фонарь,
литер LXXIX</t>
  </si>
  <si>
    <t>Фонарь,
литер LXXV</t>
  </si>
  <si>
    <t>Фонарь,
литер LXXVI</t>
  </si>
  <si>
    <t>Фонарь,
литер LXXVII</t>
  </si>
  <si>
    <t>Фонарь,
литер LXXVIII</t>
  </si>
  <si>
    <t>Фонарь,
литер LXXX</t>
  </si>
  <si>
    <t>Фонарь,
литер LXXXI</t>
  </si>
  <si>
    <t>Фонарь,
литер LXXXII</t>
  </si>
  <si>
    <t>Фонарь,
литер LXXXIII</t>
  </si>
  <si>
    <t>Фонарь,
литер LXXXIV</t>
  </si>
  <si>
    <t>Фонарь,
литер LXXXIX</t>
  </si>
  <si>
    <t>Фонарь,
литер LXXXV</t>
  </si>
  <si>
    <t>Фонарь,
литер LXXXVI</t>
  </si>
  <si>
    <t>Фонарь,
литер LXXXVII</t>
  </si>
  <si>
    <t>Фонарь,
литер LXXXVIII</t>
  </si>
  <si>
    <t>Фонарь,
литер VI</t>
  </si>
  <si>
    <t>Фонарь,
литер VII</t>
  </si>
  <si>
    <t>Фонарь,
литер VIII</t>
  </si>
  <si>
    <t>Фонарь,
литер X</t>
  </si>
  <si>
    <t>Фонарь,
литер ХС</t>
  </si>
  <si>
    <t>Фонарь,
литер XCI</t>
  </si>
  <si>
    <t>Фонарь,
литер XCII</t>
  </si>
  <si>
    <t>Фонарь,
литер XCIII</t>
  </si>
  <si>
    <t>Фонарь,
литер XCIV</t>
  </si>
  <si>
    <t>Фонарь,
литер XCIX</t>
  </si>
  <si>
    <t>Фонарь,
литер XCV</t>
  </si>
  <si>
    <t>Фонарь,
литер XCVI</t>
  </si>
  <si>
    <t>Фонарь,
литер ХСVII</t>
  </si>
  <si>
    <t>Фонарь, литер XCVIII</t>
  </si>
  <si>
    <t>Фонарь,
литер XI</t>
  </si>
  <si>
    <t>Фонарь,
литер XII</t>
  </si>
  <si>
    <t>Фонарь,
литер XIII</t>
  </si>
  <si>
    <t>Фонарь,
литер XIV</t>
  </si>
  <si>
    <t>Фонарь,
литер XIX</t>
  </si>
  <si>
    <t>Фонарь,
литер XL</t>
  </si>
  <si>
    <t>Фонарь,
литер XLI</t>
  </si>
  <si>
    <t>Фонарь,
литер XLII</t>
  </si>
  <si>
    <t>Фонарь,
литер XLIII</t>
  </si>
  <si>
    <t>Фонарь,
литер XLIV</t>
  </si>
  <si>
    <t>Фонарь,
литер XLIX</t>
  </si>
  <si>
    <t>Фонарь,
литер XLV</t>
  </si>
  <si>
    <t>Фонарь,
литер XLVI</t>
  </si>
  <si>
    <t>Фонарь,
литер XLVII</t>
  </si>
  <si>
    <t>Фонарь,
литер XLVIII</t>
  </si>
  <si>
    <t>Фонарь,
литер XV</t>
  </si>
  <si>
    <t>Фонарь,
литер XVI</t>
  </si>
  <si>
    <t>Фонарь,
литер XVII</t>
  </si>
  <si>
    <t>Фонарь,
литер XVIII</t>
  </si>
  <si>
    <t>Фонарь,
литер XX</t>
  </si>
  <si>
    <t>Фонарь,
литер XXI</t>
  </si>
  <si>
    <t>Фонарь,
литер XXII</t>
  </si>
  <si>
    <t>Фонарь,
литер XXIII</t>
  </si>
  <si>
    <t>Фонарь,
литер XXIV</t>
  </si>
  <si>
    <t>Фонарь, литерXXIX</t>
  </si>
  <si>
    <t>Фонарь,
литер XXV</t>
  </si>
  <si>
    <t>Фонарь,
литер XXVI</t>
  </si>
  <si>
    <t>Фонарь,
литер XXVII</t>
  </si>
  <si>
    <t>Фонарь,
литер XXVIII</t>
  </si>
  <si>
    <t>Фонарь,
литер XXX</t>
  </si>
  <si>
    <t>Фонарь,
литер XXXI</t>
  </si>
  <si>
    <t>Фонарь,
литер XXXII</t>
  </si>
  <si>
    <t>Фонарь,
литер XXXIII</t>
  </si>
  <si>
    <t>Фонарь,
литер XXXIV</t>
  </si>
  <si>
    <t>Фонарь,
литер XXXIX</t>
  </si>
  <si>
    <t>Фонарь,
литер XXXV</t>
  </si>
  <si>
    <t>Фонарь,
литер XXXVI</t>
  </si>
  <si>
    <t>Фонарь,
литер  XXXVII</t>
  </si>
  <si>
    <t>Фонарь,
литер XXXVIII</t>
  </si>
  <si>
    <t>Сооружение, Фонтан,
литер II</t>
  </si>
  <si>
    <t>23:05:0602026:94
Дата присвоения кадастрового номера
06.05.2010</t>
  </si>
  <si>
    <t>Краснодарский край, Выселковский муниципальный район, Выселковское сельское поселение, ул. Ленина, 35, стр. 2</t>
  </si>
  <si>
    <t>Количество этажей
0
Год завершения строительства
2008
Год ввода в эксплуатацию
2008 Инвентарный номер
3304</t>
  </si>
  <si>
    <t>Муниципальная собственность № 23-23-41/2001/2014-932 от 21.02.2014</t>
  </si>
  <si>
    <t>Оперативное управление
№ 23-23/041-23/41/801/2015-376/1
от 19.02.2015</t>
  </si>
  <si>
    <t>Плита гранитная с гравировкой</t>
  </si>
  <si>
    <t>1200х600х40 на камень-монумент на центральной площади ст. Выселки</t>
  </si>
  <si>
    <t>Договор № 13 от 23.10.2020г.</t>
  </si>
  <si>
    <t>Крематор
(печь для уничтожения биологических отходов)</t>
  </si>
  <si>
    <t xml:space="preserve">Краснодарский край, Выселковский район,
ст-ца Выселки
(юго-западная часть ст.Выселки)
</t>
  </si>
  <si>
    <t>Решение 2 сессии 3 созыва № 7 от 31 октября 2014 г. «О принятии имущества из муниципальной собственности муниципального образования Выселковский район в муниципальную собственность Выселковского сельского поселения Выселковского района на безвозмездное пользование»</t>
  </si>
  <si>
    <t xml:space="preserve">Договор от 7.11.2014г. №6 </t>
  </si>
  <si>
    <t>23:05:0602052:252
Дата присвоения кадастрового номера
15.04.2014</t>
  </si>
  <si>
    <t>Краснодарский край, Выселковский р-н, ст-ца Выселки, ул. Советская, д. 114а</t>
  </si>
  <si>
    <t>Муниципальная собственность, № 23:05:0602052:252-23/041/2018-2
от 24.01.2018</t>
  </si>
  <si>
    <t>Решение очередной XXIII сессии III созыва Совета МО Выселковский район от 27.12.2017г. № 3-199 о передаче имущества из муниципальной собственности МО Выселковский район на безвозмездной основе в муниципальную собственность Выселковского с/п</t>
  </si>
  <si>
    <t>Договор № 8 от 29.12.2017г</t>
  </si>
  <si>
    <t>Оперативное управление
№ 23:05:0602052:252-23/041/2018-3
от 28.02.2018</t>
  </si>
  <si>
    <t>Здание (раздевалка)</t>
  </si>
  <si>
    <t>23:05:0602052:256
Дата присвоения кадастрового номера
15.04.2014</t>
  </si>
  <si>
    <t>Муниципальная собственность, № 23:05:0602052:256-23/041/2018-2
от 24.01.2018</t>
  </si>
  <si>
    <t>Оперативное управление
№ 23:05:0602052:256-23/041/2018-3
от 28.02.2018</t>
  </si>
  <si>
    <t>Краснодарский край, Выселковский район, ст-ца Выселки, ул. Советская, д. 114а</t>
  </si>
  <si>
    <t>23:05:0602052:266
Дата присвоения кадастрового номера
31.07.2014</t>
  </si>
  <si>
    <t>Год завершения строительства
1962</t>
  </si>
  <si>
    <t>Муниципальная собственность, № 3:05:0602052:266-23/041/2018-2
от 24.01.2018</t>
  </si>
  <si>
    <t>Оперативное управление
№ 23:05:0602052:266-23/041/2018-3
от 28.02.2018</t>
  </si>
  <si>
    <t>Договор №8 от 29.12.2017г</t>
  </si>
  <si>
    <t>РФ, Краснодарский край, Выселковский район,
ст. Выселки, ул. Советская, 114-А
(Стадион)</t>
  </si>
  <si>
    <t>Беговые дорожки с искусственным покрытием MONDO</t>
  </si>
  <si>
    <t>Место приземления</t>
  </si>
  <si>
    <t>Мощение
(асфальтовое покрытие)</t>
  </si>
  <si>
    <t>Запасное футбольное поле</t>
  </si>
  <si>
    <t xml:space="preserve">3264 кв.м.
3043 кв.м.
</t>
  </si>
  <si>
    <t xml:space="preserve">2430,00
(кап.реконт14241433,20)
АКТ №1 от 20.06.2022г. №КС-11
</t>
  </si>
  <si>
    <t>Договор №7от 09.11.2022г</t>
  </si>
  <si>
    <t>Площадка для емкостей</t>
  </si>
  <si>
    <t>Решение очередной XXIII сессии III созыва Совета МО Выселковский район от 27.12.2017г. № 3-199 о передаче имущества из муниципальной собственности МО Выселковский район на безвозмездной основе в муниципальную собственность Выселковского с/п,</t>
  </si>
  <si>
    <t>Договор №8 от 29.12.2017г.</t>
  </si>
  <si>
    <t>Площадка под мусорные баки</t>
  </si>
  <si>
    <t>Площадка (асфальт)</t>
  </si>
  <si>
    <t>Вышка освещения 4 шт</t>
  </si>
  <si>
    <t>Мачта освещения 4 шт</t>
  </si>
  <si>
    <t>Комплект для места отталкивания 2 шт</t>
  </si>
  <si>
    <t>Ящик для упора шеста</t>
  </si>
  <si>
    <t>Забор (вокруг беговых дорожек)</t>
  </si>
  <si>
    <t>Забор (вокруг запасного поля)</t>
  </si>
  <si>
    <t>Ворота</t>
  </si>
  <si>
    <t>Ворота 2 шт</t>
  </si>
  <si>
    <t>Калитка</t>
  </si>
  <si>
    <t>ВСЕГО земельные участки (0 ед., площадью 0 кв.м, кадастровой стоимостью 0 рублей):</t>
  </si>
  <si>
    <t>ВСЕГО движимое имущество</t>
  </si>
  <si>
    <t>ВСЕГО недвижимое имущество:</t>
  </si>
  <si>
    <t>ВСЕГО передаточные устройства:</t>
  </si>
  <si>
    <t>Краснодарский край,муниципальное образование Выселковский район, Выселковское сельское поселение, ст-ца  Выселки
ул. Ленина, 39
ОКТМО 03612413101</t>
  </si>
  <si>
    <t>23:05:0602027:663, 22.07.2024</t>
  </si>
  <si>
    <t>Муниципальная собственность
№23:05:0602027:662-23/257/2024-1 от 22.07.2024</t>
  </si>
  <si>
    <t>23:05:0602027:664, 22.07.2024</t>
  </si>
  <si>
    <t>Муниципальная собственность
№23:05:0602027:664-23/257/2024-1 от 22.07.2024</t>
  </si>
  <si>
    <t>23:05:0602027:661, 12.07.2024</t>
  </si>
  <si>
    <t>Решение XIX сессии I созыва Совета Выселковского сельского поселения Выселковского района от 02.08.2007 № 7
Распоряжение АДМ ВСП от 29.12.2021 № 281-р «О внесении изменений в реестр муниципального имущества и бухгалтерский учет Выселковского сельского поселения», постановление №452 от 23.07.2024</t>
  </si>
  <si>
    <t>Решение XIX сессии I созыва Совета Выселковского сельского поселения Выселковского района от 02.08.2007 № 7
Распоряжение АДМ ВСП от 29.12.2021 № 281-р «О внесении изменений в реестр муниципального имущества и бухгалтерский учет Выселковского сельского поселения», постановление №429 от 12.07.2024</t>
  </si>
  <si>
    <t>23:05:0602027:662, 12.07.2024</t>
  </si>
  <si>
    <t>Муниципальная собственность
№23:05:0602027:662-23/257/2024-1 от 16.07.2024</t>
  </si>
  <si>
    <t>Муниципальная собственность
№23:05:0602027:661-23/257/2024-1 от 12.07.2024</t>
  </si>
  <si>
    <t>Решение VIII сессии II созыва Совета Выселковского сельского поселения Выселковского района №2 от 24.09.2010г., постановление №440 от 16.07.2024</t>
  </si>
  <si>
    <t>Договор о закреплении муниципального имущества на праве оперативного управления № 10 от 29.07.2024 (распоряжение №208-р от 29.07.2024)</t>
  </si>
  <si>
    <t>1.1.2.000001</t>
  </si>
  <si>
    <t>1.1.2.000002</t>
  </si>
  <si>
    <t>1.1.2.000003</t>
  </si>
  <si>
    <t>1.1.2.000004</t>
  </si>
  <si>
    <t>1.1.2.000005</t>
  </si>
  <si>
    <t>1.1.2.000006</t>
  </si>
  <si>
    <t>1.1.2.000007</t>
  </si>
  <si>
    <t>1.1.2.000008</t>
  </si>
  <si>
    <t>1.1.2.000009</t>
  </si>
  <si>
    <t>1.1.2.000010</t>
  </si>
  <si>
    <t>1.1.2.000011</t>
  </si>
  <si>
    <t>1.1.2.000012</t>
  </si>
  <si>
    <t>1.1.2.000013</t>
  </si>
  <si>
    <t>1.1.2.000014</t>
  </si>
  <si>
    <t>1.1.2.000015</t>
  </si>
  <si>
    <t>1.1.2.000016</t>
  </si>
  <si>
    <t>1.1.2.000017</t>
  </si>
  <si>
    <t>1.1.2.000018</t>
  </si>
  <si>
    <t>1.1.2.000019</t>
  </si>
  <si>
    <t>1.1.2.000020</t>
  </si>
  <si>
    <t>1.1.2.000021</t>
  </si>
  <si>
    <t>1.1.2.000022</t>
  </si>
  <si>
    <t>1.1.2.000023</t>
  </si>
  <si>
    <t>1.1.2.000024</t>
  </si>
  <si>
    <t>1.1.2.000025</t>
  </si>
  <si>
    <t>1.1.2.000026</t>
  </si>
  <si>
    <t>1.1.2.000027</t>
  </si>
  <si>
    <t>1.1.2.000028</t>
  </si>
  <si>
    <t>1.1.2.000029</t>
  </si>
  <si>
    <t>1.1.2.000030</t>
  </si>
  <si>
    <t>1.1.2.000031</t>
  </si>
  <si>
    <t>1.1.2.000032</t>
  </si>
  <si>
    <t>1.1.2.000033</t>
  </si>
  <si>
    <t>1.1.2.000034</t>
  </si>
  <si>
    <t>1.1.2.000035</t>
  </si>
  <si>
    <t>1.1.2.000036</t>
  </si>
  <si>
    <t>1.1.2.000037</t>
  </si>
  <si>
    <t>1.1.2.000038</t>
  </si>
  <si>
    <t>1.1.2.000039</t>
  </si>
  <si>
    <t>1.1.2.000040</t>
  </si>
  <si>
    <t>1.1.2.000041</t>
  </si>
  <si>
    <t>1.1.2.000042</t>
  </si>
  <si>
    <t>1.1.2.000043</t>
  </si>
  <si>
    <t>1.1.2.000044</t>
  </si>
  <si>
    <t>1.1.2.000045</t>
  </si>
  <si>
    <t>1.1.2.000046</t>
  </si>
  <si>
    <t>1.1.2.000047</t>
  </si>
  <si>
    <t>1.1.2.000048</t>
  </si>
  <si>
    <t>1.1.2.000049</t>
  </si>
  <si>
    <t>1.1.2.000050</t>
  </si>
  <si>
    <t>1.1.2.000051</t>
  </si>
  <si>
    <t>1.1.2.000052</t>
  </si>
  <si>
    <t>1.1.2.000053</t>
  </si>
  <si>
    <t>1.1.2.000054</t>
  </si>
  <si>
    <t>1.1.3.000001</t>
  </si>
  <si>
    <t>1.1.3.000002</t>
  </si>
  <si>
    <t>1.1.3.000003</t>
  </si>
  <si>
    <t>1.1.3.000004</t>
  </si>
  <si>
    <t>3.3.1.000424</t>
  </si>
  <si>
    <t>3.3.1.000425</t>
  </si>
  <si>
    <t>3.3.1.000426</t>
  </si>
  <si>
    <t>Автомобиль HYUNDAI Sonata
VIN: X7MEN41HP8A039915, год изготовления 2008, модель, № двигателя G4GG7B235852, кузов X7MEN41HP8A039915, цвет кузова черный, мощность двигателя 137 л.с., го.номер М431ТН193, ПТС 61 МС 687123</t>
  </si>
  <si>
    <t>Распоряжение ВСП
№ 192-р от 06.11.2009 г</t>
  </si>
  <si>
    <t>Договор № 3 от 10.10.2023 г. о закреплении муниципального имущества на праве оперативного управления МКУ «Дорблагоустройство» (распоряжение №344-р от 10.10.2023), дополнительное соглашение №1 от 06.10.2023 к договору №2 от 02.03.2015</t>
  </si>
  <si>
    <t>Автомобиль УАЗ – 39094
VIN: ХТТ39094060467081, год изготовления-2006, модель, №двигателя-421800, *60404019, шасси 33036060488354, кузов№-39094060106732, цвет-белая ночь, мощность двигателя-84 л.с.,гос номер О036НА93, ПТС 73 МВ 269763</t>
  </si>
  <si>
    <t>Распоряжение ВСП от 25.10.2013г. №220-р,
МКУ «Дорблагоустройство»
Договор № 5 от 01.10.2011 о закреплении муниципального имущества на праве оперативного управления (Дополнительное соглашение №1 от 25.10.2013г.)
Регистрация оперативного управления от 07.12.2022</t>
  </si>
  <si>
    <t>Машина дорожная комбинированная МДК-432932
VIN: X3D59362B60000859, год изготовления-2006, модель, №двигателя-Д-245.9 127989, шасси (рама)-43293233474642, кузов *432930*30024316*, цвет кузова-синий, мощность двигателя107,5 л.с.,
гос номер Т243ЕХ93, ПТС 67 МА 508299</t>
  </si>
  <si>
    <t>Решение сессии
№ 16 от 19.02.07 г.</t>
  </si>
  <si>
    <t>Распоряжение ВСП от
25.10.2013г.№ 220-р</t>
  </si>
  <si>
    <t>Машина коммунально-строительная многоцелевая МКСМ-800
Заводской №машины (рамы) 005860, год выпуска- 2004, двигатель № 102891, цвет-желтый, вид движителя колесный, мощность двигателя 45 л.с., габаритные размеры, мм 2480*1680*2000, гос номер 23УК9704, ПТС ВВ 333057</t>
  </si>
  <si>
    <t>Распоряжение ВСП от 25.10.2013г. №220-р,
МКУ «Дорблагоустройство»
Регистрация оперативного права от 19.12.2022г. серия СМ № 720427 гос.рег.зн. 23 УВ 9761</t>
  </si>
  <si>
    <t>Машина комбинированная КО-829А на базе ЗИЛ-433362
VIN: XVL48330090001166, год изготовления-2009, модель, №двигателя- 508300, 90292987, шасси № 433362 9 3501788, кузов 433360 90069026, цвет-синий, мощность двигателя-134 л.с., гос номер Н921АВ93, ПТС 52 МТ 945365</t>
  </si>
  <si>
    <t>Распоряжение ВСП №200-Р от 06.11.2009г.</t>
  </si>
  <si>
    <t>Распоряжение ВСП от
25.10.2013г. №220-р,
МКУ «Дорблагоустройство»
Регистрация оперативное управление 07.12.2022</t>
  </si>
  <si>
    <t>АО "Газпром газораспределение Краснодар", ИНН: 2308021656, ОГРН: 1022301189790</t>
  </si>
  <si>
    <t>Трактор Беларус -82.1
заводской номер машины (рамы) 80823943, год выпуска- 2006, двигатель № 689539, коробка передачи № 128768, основной ведущий мост № 066526-04.425623, цвет-синий, вид движителя-колесный, мощность двигателя- 78 л.с., габаритные размеры, мм 3930*1970*2800, гос номер 23УМ86-97, ПТС ТВ 004347</t>
  </si>
  <si>
    <t>Распоряжение главы
№ 29-Р от 22.03.07г.</t>
  </si>
  <si>
    <t>Распоряжение ВСП от
25.10.2013г. №220-р,
МКУ «Дорблагоустройство»
Регистрация оперативного права от 19.12.2022г. серия СМ № 720429 гос.рег.зн. 23 УВ 9763</t>
  </si>
  <si>
    <t>Трактор Беларус- 82.1
(переоборудован в ремонтно-эксплуатационную машину
РЭМ-45-1)
Заводской № машины (рамы) 80863149, год выпуска-2008, двигатель № 329295, коробка передач № 223188, основной ведущий мост № 520407.028144-04, цвет-синий, вид движителя колесный, мощность двигателя-81 л.с., габаритные размеры, мм 3930*1970*2800, гос номер 23КУ3811, ПТС ТВ 028274</t>
  </si>
  <si>
    <t>Распоряжение главы ВСП №20-Р от 15.06.2009г.</t>
  </si>
  <si>
    <t>Распоряжение ВСП от 15.06.2009г. №110-р,
МУП «Благоустройство»;
МКУ «Дорблагоустройство»
Регистрация оперативного права от 19.12.2022г. серия СМ № 720430 гос.рег.зн. 23 УВ 9764</t>
  </si>
  <si>
    <t>Экскаватор ковшовый к МКСМ-800</t>
  </si>
  <si>
    <t>Постановление главы ВСП №43 от 18.09.07г.</t>
  </si>
  <si>
    <t>Договор №5 от 01.10.2011г. на праве оперативного управления МКУ «Дорблагоустройство»</t>
  </si>
  <si>
    <t>Распоряжение администрации ВСП от 17.08.2012г. №184-р</t>
  </si>
  <si>
    <t>Трактор Husqvarna
LT-154</t>
  </si>
  <si>
    <t>Договор купли-продажи №75/12 от 01.07.2012г.</t>
  </si>
  <si>
    <t>Распоряжение администрации  ВСП
№ 222-р от 02.10.2012г.,</t>
  </si>
  <si>
    <t>Трактор Беларус 80.1
заводской № маширы (рамы)-808143036, двигатель № 712892, коробка передач № 437405, основной ведущий мост №- 736739, цвет- синий, год выпуска-2012, мощность двигателя 81 л.с., габаритные размеры, мм 3840/1970/2780, гос номер 23УР9785, ПТС ТС 376649</t>
  </si>
  <si>
    <t>Распоряжение администрации ВСП от 30.08.2012г. № 190-р</t>
  </si>
  <si>
    <t>Распоряжение администрации  ВСП
№ 222-р от 02.10.2012г.,
МКУ «Дорблагоустройство»
Договор оперативного управления от 02.10.2012 № 7
Регистрация оперативного права от 19.12.2022г. серия СМ № 720435 гос.рег.зн. 23 УВ 9769</t>
  </si>
  <si>
    <t>Прицеп тракторный 2ПТС-4,5 мод.8549
Заводской № машины (рамы)- 50242440, год выпуска-2005, цвет-зеленый, вид движителя-колесный, габаритные размеры, мм 6300х2500х1880, гос регистрационный знак 23 УМ 86-08, ПТС ВВ 519546</t>
  </si>
  <si>
    <t>Распоряжение главы ВСП №20-Р от 05.02.08 г.</t>
  </si>
  <si>
    <t>Распоряжение ВСП от 14.07.2009г. №122-р
МКУ «Дорблагоустройство»
Регистрация оперативного права от 19.12.2022г. серия СМ № 720431 гос.рег.зн. 23 УВ 9765</t>
  </si>
  <si>
    <t>Прицеп тракторный 2ПТС-4,5 мод.8549
Заводской № машины (рамы)- 70242790, год выпуска-2007, цвет-голубой, вид движителя-колесный,  гос регистрационный знак 23 УК 3812, ПТС ВЕ 191700</t>
  </si>
  <si>
    <t>Распоряжение ВСП от 14.07.2009г. №122-р
МКУ «Дорблагоустройство»
Регистрация оперативного права от 19.12.2022г.серия СМ № 720432 гос.рег.зн.23 УВ 9766</t>
  </si>
  <si>
    <t>Разметочная машина Line Lazer 3400</t>
  </si>
  <si>
    <t>Распоряжение главы ВСП от 25.11.2008г. №199-р</t>
  </si>
  <si>
    <t xml:space="preserve">Договор №5 от 01.10.2011г. </t>
  </si>
  <si>
    <t>Комплект сменного навесного оборудования для МТЗ 82</t>
  </si>
  <si>
    <t>Светильник- 22 шт.
ЖКУ-77-150-002
(2008г.)</t>
  </si>
  <si>
    <t>Договор №22 от 10.09.2018г</t>
  </si>
  <si>
    <t>Распоряжение главы ВСП от 17.12.2007г. №186-р
Распоряжение ВСП
№ 151-Р от 20.08.10 г.</t>
  </si>
  <si>
    <t>Договор №22 от 10.09.2018г.</t>
  </si>
  <si>
    <t>Тракторный прицеп с металлическими бортами 2ПТС
заводской №50242440
2005 г</t>
  </si>
  <si>
    <t>Распоряжение главы ВСП №29-Р от 22.03.07</t>
  </si>
  <si>
    <t>Распоряжение ВСП от 25.10.2013г. №220-р</t>
  </si>
  <si>
    <t>Муниципальный контракт № 21 МК от 15.09.2010 г.</t>
  </si>
  <si>
    <t>Трактор Боленс</t>
  </si>
  <si>
    <t>Договор №5 от 01.10.2011г</t>
  </si>
  <si>
    <t>Муниципальный контракт №24 МК от 08.10.2010г</t>
  </si>
  <si>
    <t>Распоряжение ВСП от 25.10.2013г. №220-р,
МКУ «Дорблагоустройство»
Регистрация оперативного права от 19.12.2022г. серия СМ № 720428 гос.рег.зн. 23 УВ 9762</t>
  </si>
  <si>
    <t>Экскаватор траншейный (навесное оборудование) к МКСМ-800</t>
  </si>
  <si>
    <t>Муниципальный контракт №15 МК от 18.10.2011г.</t>
  </si>
  <si>
    <t>Договор № 8 от 27.11.2011г</t>
  </si>
  <si>
    <t xml:space="preserve">Трактор Husqvarna
LT-154
</t>
  </si>
  <si>
    <t xml:space="preserve">Договор купли-продажи №1/18/09 от 18.09.2012г.
на сумму 99900,00
Договор купли-продажи №45/12 от 26.03.2012г.
</t>
  </si>
  <si>
    <t>Игровое оборудование (п.Сахарного завода(часовня)</t>
  </si>
  <si>
    <t>Договор купли-продажи №1/14/02 от 14.02.2012г.</t>
  </si>
  <si>
    <t>гравий</t>
  </si>
  <si>
    <t>Отвал гидравлич.к МТ3 80/82  -
2 шт</t>
  </si>
  <si>
    <t>Договор купли-продажи №15-11 от 15.11.2012г.</t>
  </si>
  <si>
    <t>Автогрейдер ГС-14.02
заводской № машины (рамы) 130027(32), двигатель №D0510639,
год выпуска-2013, цвет: оранжево-черный, вид движителя пневмоколесный, мощность двигателя-150 л.с., габаритные размеры, мм: 8825х2500х3475, гос номер 23КХ3927, ПТС СА 136653</t>
  </si>
  <si>
    <t>Муниципальный контракт №2 МК от 04.02.2013г.;
Распоряжение администрации ВСП
№40 от 21.02.2013г.</t>
  </si>
  <si>
    <t xml:space="preserve">Распоряжение ВСП от 11.04.2013г. №78-р,
Договор оперативного управления от 11.04.2013г. № 6
Регистрация оперативного права от 19.12.2022г. серия СА № 606274 гос.рег.зн. 23 КХ 3927
</t>
  </si>
  <si>
    <t>Автогидроподъемник
«Чайка-Сервис 27846Р»
VIN: XUB27846PD0000047, модель, № двигателя Д245,7Е4*753406, год изготовления-2013, шасси (рама) отсутствует, кузов №  330700С0209057, цвет-белый, гос номер М231МК123, ПТС 52 НР 127637</t>
  </si>
  <si>
    <t>Муниципальный контракт № 7 МК от 11.03.2013г.
Распоряжение ВСП № 97-р от 14.05.2013г.</t>
  </si>
  <si>
    <t>Договор №2 от 31.05.2016г. о закреплении муниципального имущества на праве оперативного управления
МКУ «Дорблагоустройство», приказ №128 от 15.09.2023 о регистрации в ГИБДД</t>
  </si>
  <si>
    <t>Газонокосилка самоходная Husqvarna
LT154</t>
  </si>
  <si>
    <t>Договор купли-продажи № 38/13 от 02.04.2013г.</t>
  </si>
  <si>
    <t xml:space="preserve">Игровое оборудование </t>
  </si>
  <si>
    <t>Распоряжение ВСП
№ 197-Р от 10.11.2014г.</t>
  </si>
  <si>
    <t>Контракт №2/29-08-14, товарная накладная № 25 от 29.08.2014г.</t>
  </si>
  <si>
    <t>Игровое оборудование (ст. Выселки, ул. Красная Поляна-ул. Ткаченко)</t>
  </si>
  <si>
    <t>Игровое оборудование (ст. Выселки, ул. Кооперативная)</t>
  </si>
  <si>
    <t>Распоряжение № 197-р от 10.11.2014г., доп. соглашение к договору №14 от 10.11.2014 на право оперативного управления №2 от 31.07.2023, распоряжение №259-р от 31.07.2023</t>
  </si>
  <si>
    <t>Сиденье качели на цепях, 2 шт,</t>
  </si>
  <si>
    <t>Товарная накладная №12 от 24.07.2023 (сумма 425 290,00 руб.) контракт №1/08-06-2023 от 08.06.2023</t>
  </si>
  <si>
    <t>Распоряжение № 174-р от 29.09.2014г. «О проведении инвентаризации объектов муниципальной собственности Выселковского сельского поселения Выселковского района»</t>
  </si>
  <si>
    <t>Трактор Беларусь 82.1</t>
  </si>
  <si>
    <t>Трактор-косилка</t>
  </si>
  <si>
    <t>Игровое оборудование (ст. Выселки, ул. Урожайная)</t>
  </si>
  <si>
    <t>Светильники уличные
ЖКУ-15 - 20 шт.</t>
  </si>
  <si>
    <t>Товарная накладная
№ 51 от 09.12.2015г.</t>
  </si>
  <si>
    <t>Машина дорожная комбинированная  КО-806-Х2
VIN: X897857BBGJFC0003, марка, модель 7857ВВ-J на базе МАЗ №32, год изготовления- 2016, модель, № двигателя ЯМЗ-65653
№G0599641, шасси (рама) №Y3М5337Х2G0000041, цвет-белый, мощность двигателя 227 л.с., гос номер А636СН123, ПТС 50 00 494109</t>
  </si>
  <si>
    <t>Муниципальный контракт № 10 МК от 04.10.2016г.</t>
  </si>
  <si>
    <t xml:space="preserve">Договор от 02.11.16г. № 5 о закреплении муниципального имущества на праве оперативного управления
МКУ «Дорблагоустройство»
Регистрация оперативное управление от 07.12.2022
</t>
  </si>
  <si>
    <t>Скамья – 12 шт.
Тип Ск-5</t>
  </si>
  <si>
    <t>Товарные накладные № 25от 03.11.2016г. на сумму 99294,00
Товарные накладные № 26 от 03.11.2016г. на сумму 99294,00</t>
  </si>
  <si>
    <t>Трактор «Беларус 82.1»
VIN: 808221905 , год производства-2016, модель, № двигателя Д-243,956141, мощность двигателя-81 л.с., вид движителя колесный, цвет машины синий, габаритные размеры, мм 3930*1970*2800, гос номер 23ХВ0619, ПТС BY АИ 005280</t>
  </si>
  <si>
    <t>Муниципальный контракт № 11 МК от 7.10.2016г. На сумму 1449333,34</t>
  </si>
  <si>
    <t>Договор   от  25.11.16г. № 6  о закреплении муниципального имущества на праве оперативного управления
МКУ «Дорблагоустройство»
Регистрация оперативного права от 19.12.2022г. серия СМ № 720434 гос.рег.зн. 23 УВ 9768</t>
  </si>
  <si>
    <t>Отвал коммунальный
Максимальная ширина рабочей зоны, мм2500, масса. Кг-374</t>
  </si>
  <si>
    <t>Муниципальный контракт № 11 МК от 7.10.2016г. На сумму 1449333,34
Товарная накладная № 63 от 14.11.2016г.</t>
  </si>
  <si>
    <t xml:space="preserve">Договор   от  25.11.16г. № 6  </t>
  </si>
  <si>
    <t>х. Иногородне-Малеваный, ул.Северная, 200</t>
  </si>
  <si>
    <t>Игровое оборудование (х. Иногородне-Малеваный, ул.Северная, 200)</t>
  </si>
  <si>
    <t>Горка
тип Г-1</t>
  </si>
  <si>
    <t>Товарная накладная № 37 от 13.12.2016г. на сумму 99294,00</t>
  </si>
  <si>
    <t xml:space="preserve">Договор от 24.03.2017г. № 3  </t>
  </si>
  <si>
    <t>Качели одинарные
тип Кч-9</t>
  </si>
  <si>
    <t>Карусель
тип Кр-2</t>
  </si>
  <si>
    <t>Товарная накладная № 37 от 13.12.2016г. на сумму 99294,00
Товарная накладная № 241 от 09.12.2016г.</t>
  </si>
  <si>
    <t>Мусоровоз ГАЗ-САЗ-3901-10
VIN- ХЗЕ39011G0000242, год изготовления-2016,  модель -Д2457Е4, № двигателя -*944822, шасси (рама) № -Х96330900G1073989, кузов, кабина-330700G0236843, цвет-белый, мощность двигателя-131 л.с., гос номер А710СН123, ПТС 13 00 127234</t>
  </si>
  <si>
    <t>Муниципальный контракт от 26.12.2016г. № 15 МК</t>
  </si>
  <si>
    <t xml:space="preserve">Договор от 01.04.2024г. №2 </t>
  </si>
  <si>
    <t>ст. Выселки, ул. Урожайная (доставили)</t>
  </si>
  <si>
    <t>Товарная накладная № 3 от 21.02.2017г. на сумму 99999,00
Товарная накладная № 1 от 08.02.2017г. всего на сумму 99294,00</t>
  </si>
  <si>
    <t>Горка тип Г-1</t>
  </si>
  <si>
    <t>Качели одинарные тип Кч9</t>
  </si>
  <si>
    <t>Товарная накладная № 1 от 08.02.2017г. всего на сумму 99294,00
Товарная накладная № 39 от 10.03.2017г.</t>
  </si>
  <si>
    <t>Карусель тип Кр-2</t>
  </si>
  <si>
    <t>Садовый трактор-газонокосилка с сиденьем Husqvarna TC 138</t>
  </si>
  <si>
    <t>Счет-фактура № 77 от 11.05.2017г.</t>
  </si>
  <si>
    <t>МТК «Эконом» 250 л - 4 шт.</t>
  </si>
  <si>
    <t>Товарная накладная № 2 от 30.05.2017г.</t>
  </si>
  <si>
    <t>Бензиновый генератор
PATRIOT GP 7210LE 474101588</t>
  </si>
  <si>
    <t>Контракт № 04 от 16.02.2018
Товарная накладная № 132 от 16.02.2018г.</t>
  </si>
  <si>
    <t>Бензоруб
STIHL BT 131</t>
  </si>
  <si>
    <t>Товарная накладная № 19 от 26.03.2018г.</t>
  </si>
  <si>
    <t>ст. Выселки, ул. Раздольная</t>
  </si>
  <si>
    <t>Игровое оборудование (ст. Выселки, ул. Раздольная)</t>
  </si>
  <si>
    <t>Товарная накладная № 25 от 28.12.2017г.</t>
  </si>
  <si>
    <t xml:space="preserve">Договор № 7 от 23.04.2018г  </t>
  </si>
  <si>
    <t>Качалка на пружине «Клубника»</t>
  </si>
  <si>
    <t>Товарная накладная № 25 от 28.12.2017г.
Товарная накладная
№ 01/10-19 от 24.10.2019г.</t>
  </si>
  <si>
    <t>Игровой элемент «Мостик»</t>
  </si>
  <si>
    <t xml:space="preserve">Шведская стенка с турниками </t>
  </si>
  <si>
    <t>Товарная накладная
№ 01/10-19 от 24.10.2019г.
Товарная накладная № 23 от 11.12.2017г.
На сумму 135958,00</t>
  </si>
  <si>
    <t>Качалка-балансир</t>
  </si>
  <si>
    <t>ст. Выселки, ул. Екатеринодарская</t>
  </si>
  <si>
    <t>Игровое оборудование (ст. Выселки, ул. Екатеринодарская)</t>
  </si>
  <si>
    <t xml:space="preserve">Договор № 8 от 23.04.2018 </t>
  </si>
  <si>
    <t>Товарная накладная № 23 от 11.12.2017г.
На сумму 135958,00
Товарная накладная № 25 от 31.10.2017г.</t>
  </si>
  <si>
    <t>Уличный светодиотный светильник – 250 шт.
У-ЭL-50</t>
  </si>
  <si>
    <t>Муниципальный контракт № 0318300228418000002-0177091-01 от 27.03.2018г.</t>
  </si>
  <si>
    <t>Договор № 10 от 03.05.2018г</t>
  </si>
  <si>
    <t>Счет-фактура № 851 от 23.11.2017г.
Счет-фактура № 20 от 06.03.2018г.</t>
  </si>
  <si>
    <t>Уличный светодиотный светильник – 67 шт.
У-ЭL-50</t>
  </si>
  <si>
    <t>Договор № 12 от 17.05.2018г.</t>
  </si>
  <si>
    <t xml:space="preserve">Качалка-балансир
Кб-2
</t>
  </si>
  <si>
    <t>Контракт № 02/29-06-2018 от 29.06.2018
Товарная накладная  № 3 от 23.07.2018г.
На сумму 120152,00</t>
  </si>
  <si>
    <t xml:space="preserve">Договор № 15 от 22.08.2018г </t>
  </si>
  <si>
    <t>Контракт № 02/29-06-2018 от 29.06.2018
Товарная накладная  № 3 от 23.07.2018г.
На сумму 120152,00
Договор №53 от 02.07.2018г. Товарная накладная № 65 от 04.07.2018г</t>
  </si>
  <si>
    <t>Шведская стенка с турниками</t>
  </si>
  <si>
    <t>ГАЗ 31029 легковой седан
идентификационный номер – (VIN) XTH310290P0068426,  год изготовления 93, модель, номер двигателя – 4021, 30670, номер кузова – 0068426, шасси – 068306, цвет кузова – бежевый, мощность двигателя-90 л.с., паспорт транспортного средства – 23 ЕЕ 756008, госномер – А281АК93</t>
  </si>
  <si>
    <t>Договор № 21 от 05.09.2018г,Т/С ПЕРЕДАНО В ОПЕРАТИВНОЕ УПРАВЛЕНИЕ
14.09.2022</t>
  </si>
  <si>
    <t>Товарная накладная № 10 от 19.04.2019г.</t>
  </si>
  <si>
    <t>Распоряжение ВСП № 81-р от 13.05.2019г. Договор № 4 от 13.05.2019г</t>
  </si>
  <si>
    <t>Лаз 0,5</t>
  </si>
  <si>
    <t xml:space="preserve">ст. Выселки, ул. Урожайная </t>
  </si>
  <si>
    <t>Товарная накладная № 5 от 16.10.2019г. на сумму 98875,00</t>
  </si>
  <si>
    <t>Товарная накладная № 5 от 16.10.2019г. на сумму 98875,00, Товарная накладная № 01/10-19 от 24.10.2019г. на сумму 99000,00</t>
  </si>
  <si>
    <t xml:space="preserve">Светильники светодиодные для уличного освещения DIO 60T – 200 шт.
</t>
  </si>
  <si>
    <t>ст. Выселки, ул. Атаманская, пер. Вышинского, пер. Кирова, пер. Хлеборобный)
(замена светильников ЖКУ</t>
  </si>
  <si>
    <t>ст. Выселки,  ул. Урожайная</t>
  </si>
  <si>
    <t>Товарная накладная № 5 от 16.10.2019г. на сумму 98875,00
Товарная накладная № 01/10-19 от 24.10.2019г. на сумму 99000,00</t>
  </si>
  <si>
    <t>Урна УМ-0,4 -2 шт.</t>
  </si>
  <si>
    <t>Товарная накладная № 58 от 26.12.2019г.</t>
  </si>
  <si>
    <t>Договор № 14 от 19.12.2019г</t>
  </si>
  <si>
    <t>Игровое оборудование (ст. Выселки, ул. Ленина и пер. Калинина)</t>
  </si>
  <si>
    <t>ст. Выселки, ул. Ленина и пер. Калинина</t>
  </si>
  <si>
    <t>Муниципальный контракт
№ 0318300228419000010 от 28.06.2019 г.</t>
  </si>
  <si>
    <t xml:space="preserve">Договор № 15 от 30.12.2019г </t>
  </si>
  <si>
    <t>Диван парковый - 4 шт</t>
  </si>
  <si>
    <t>Диван парковый (со спинкой) -6 шт.</t>
  </si>
  <si>
    <t>Велодержатель - 1 шт.</t>
  </si>
  <si>
    <t>Элементы для скейтплощадки</t>
  </si>
  <si>
    <t>Детская площадка «Крепость»</t>
  </si>
  <si>
    <t>Сиденье качели «Гнездо» 1000 мм, 1шт</t>
  </si>
  <si>
    <t>Товарная накладная №12 от 24.07.2023 (сумма 425 290,00 руб), контракт №1/08-06-2023 от 08.06.2023</t>
  </si>
  <si>
    <t>Договор № 15 от 30.12.2019г</t>
  </si>
  <si>
    <t xml:space="preserve">Договор № 15 от 30.12.2019г., доп. соглашение №1 от 31.07.2023, распоряжение №259-р от 31.07.2023
</t>
  </si>
  <si>
    <t>Горка для детской площадки, 2 шт</t>
  </si>
  <si>
    <t>Туя западная - 7 шт.</t>
  </si>
  <si>
    <t xml:space="preserve">Муниципальный контракт
№ 0318300228419000010 от 28.06.2019 г.
</t>
  </si>
  <si>
    <t>Можжевельник казацкий- 8 шт.</t>
  </si>
  <si>
    <t>Газон-213 кв.м.</t>
  </si>
  <si>
    <t>Покрытие асфальто-бетонное (спортивная площадка)-607 кв.м.</t>
  </si>
  <si>
    <t>Покрытие ГАМБИТ КОЛОР (детская площадка)-355 кв.м.</t>
  </si>
  <si>
    <t>ИТОГО ИМУЩЕСТВО СКВЕРА: 4549618,40</t>
  </si>
  <si>
    <t>Грузопугрузочное навесное оборудование
ПКУ-0,8-0 с челюстным ковшом ПКУ-0,8-21-01</t>
  </si>
  <si>
    <t>Муниципальный контракт
№ 0318300228420000004 от 18.09.2020г.</t>
  </si>
  <si>
    <t>Договор №5 от 01.04.2024г.  распоряжение №106-р от 01.04.2024</t>
  </si>
  <si>
    <t xml:space="preserve">Детский игровой комплекс, качеля–балансир–2 – 1 шт.; качеля (большие)- 1 шт.; беседка - 1 шт.; песочница Грибок- 1шт.; спортивный игровой городок (горка, лазы, баскетбольный щит)- 1шт.; двойная качеля (маленькая) - 1шт.; шведская стенка - 1шт.; карусель - 1шт.; бревно - 1шт.; баскетбольная стойка - 1шт, </t>
  </si>
  <si>
    <t>ст. Выселки, ул. Ленина, 184</t>
  </si>
  <si>
    <t xml:space="preserve">Договор  № 5 от 29.04.2021,
 доп.соглашение №1 от 31.07.2023, распоряжение №259-р от 31.07.2023
</t>
  </si>
  <si>
    <t xml:space="preserve">Качели маятниковые 0.2.1, 1 шт </t>
  </si>
  <si>
    <t>ст. Выселки, ул. Ленина, 184-186</t>
  </si>
  <si>
    <t>Игровое оборудование (ст. Выселки, ул. Ленина, 184), ,(ст. Выселки, ул. Ленина, 184-186)</t>
  </si>
  <si>
    <t xml:space="preserve">Товарная накладная №12 от 24.07.2023 (сумма 425 290,00  руб), контракт №1/08-06-2023 от 08.06.2023
</t>
  </si>
  <si>
    <t xml:space="preserve">Контракт № 01/10-03-2021 от 10.03.2021г.
Распоряжение №47-р от 15.03.2021г. «Формирование современной городской среды»
</t>
  </si>
  <si>
    <t xml:space="preserve">Договор № 5 от 29.04.2021, доп.соглашение №1 от 31.07.2023, распоряжение №259-р от 31.07.2023
</t>
  </si>
  <si>
    <t>Счет-фактура №17 от 26.05.2021г..</t>
  </si>
  <si>
    <t>LADA, 210740, 2107
VIN: ХТА21074082800951, легковой, год изготовления 2008, модель, №двигателя 21067, 9122285, кузов№ ХТА21074082800951, цвет ярко-белый, мощность двигателя 72,7 л.с., государственный регистрационный знак-Х487ОС93
ПТС 63 МС 923503</t>
  </si>
  <si>
    <t>Акт приема-передачи движимого имущества на безвозмездной основе № б/н от 29.04.2021г.</t>
  </si>
  <si>
    <t xml:space="preserve">Распоряжение о передаче № 112-р от 18.05.2021г.
Договор №6 от 18.05.2021г.  приказ №128 от 15.09.2023 о регистрации в ГИБДД
</t>
  </si>
  <si>
    <t>Товарная накладная № 12 от 13.09.2021г.
Муниципальный контракт № 0318300228421000001 от 13.09.2021г.</t>
  </si>
  <si>
    <t>Договор №18 от 14.10.2021г., Регистрация оперативного управления 07.10.2022г.</t>
  </si>
  <si>
    <t>Уличная новогодняя светодиодная инсталляция на металлическом каркасе цифры 2022, высота 2 м</t>
  </si>
  <si>
    <t>Товарная накладная № УТ-8333 от 30.11.2021г.</t>
  </si>
  <si>
    <t>Договор № 23 от 17.12.2021г</t>
  </si>
  <si>
    <t>Комбинированная дорожная машина КМД 7881.03 на базе шасси КамАЗ 43253 в комплектации: быстросъемное пескосолеразбрасывающее оборудование из углеродистой стали, плужное оборудование с поворотным отвалом, средняя подметальная щетка, поливомоечное оборудование с напорными соплами, оборудование для мойки дорожных знаков (VIN X89788103M0FF5139)</t>
  </si>
  <si>
    <t>Счет-фактура № 1100 от 27.12.2021г.</t>
  </si>
  <si>
    <t>ст. Выселки, ул. Красная Поляна- ул. Широкая</t>
  </si>
  <si>
    <t>Игровое оборудование (ст. Выселки, ул. Красная Поляна- ул. Широкая)</t>
  </si>
  <si>
    <t>Накладная №1 от 24.04.2022</t>
  </si>
  <si>
    <t>Спотивный комплекс СК-0.7</t>
  </si>
  <si>
    <t>ст. Выселки, пер. Восточный</t>
  </si>
  <si>
    <t>Игровое оборудование (ст. Выселки, пер. Восточный)</t>
  </si>
  <si>
    <t>Ель уличная «Уральская» высота 12 м, материал пленка ПВХ – 1 шт.</t>
  </si>
  <si>
    <t>Счет-фактура № 45 от 16.09.2022г.</t>
  </si>
  <si>
    <t>Автомобиль
Идентификационный номер – (VIN) X96322130D0763538; марка – ГАЗ-32213 специализированное пассажирское ТС (13 мест); категория ТС – Д; модель, номер двигателя – *421640*D0903298*, номер шасси (рамы) – отсутствует; номер кузова (кабины, прицепа) – 322100D0540427; цвет кузова (кабины, прицепа) – желтый; мощность двигателя, л.с.106,8; год изготовления – 2013;  тип двигателя – бензиновый; ПТС 52 НУ 551307. Гос.номер Х622МУ123. Переоборудован в категорию «В», грузовой фургон (установка 5 пассажирских мест).</t>
  </si>
  <si>
    <t>Вакуумная подметательная машина Johnston CN 200
Зав.№  SA92V3CNXA4068283, год выпуска 2010, двигатель № 83С05289, коробка передач №-отсутствует, основной ведущий мост №- отсутствует,  цвет-белый, вид движителя-колесный, мощность двигателя 78,9 л.с., габаритные размеры, мм 4120*1315*1965, гос номер 23УХ8995, ПТС ТС 698943</t>
  </si>
  <si>
    <t>Автомобиль ГАЗ-A22R33
Идентификационный номер – (VIN) X96A22R33M2838892; марка – ГАЗ; коммерческое наименование – GAZelle NEXT; категория ТС – В; номер двигателя (двигателей) – А27500М0601268, номер шасси (рамы) – отсутствует; номер кузова (кабины, прицепа) - А22R22М0148581; цвет кузова (кабины, прицепа) – белый; год изготовления – 2021;  тип двигателя – бензиновый; выписка из электронного ПТС 164301029154823. Гос. номер К699ВВ193</t>
  </si>
  <si>
    <t>Решение МО от 28.07.2022г. № 7-140 «О передаче безвозмездно имущества», Решение ВСП от 24.08.2022г. № 2-158 «О принятии движимого имущества из муниципальной собственности муниципального образования Выселковский район в муниципальную собственность Выселковского сельского поселения Выселковского района на безвозмездной основе»</t>
  </si>
  <si>
    <t>Договор № 9 от 21.11.2022г</t>
  </si>
  <si>
    <t>Детский игровой комплекс МДИК Замок-0.8</t>
  </si>
  <si>
    <t xml:space="preserve">Качалка на пружине Пчела
</t>
  </si>
  <si>
    <t>Игровое оборудование (Краснодарский край, Выселковский район, с. Первомайское, ул. Набережная)</t>
  </si>
  <si>
    <t>Контракт №2/17-04-2023 от 17.04.2023, товарная накладная №8 от 25.05.2023 на сумму 460 830,00 рублей (МКУ «Дорблагоустройство»)</t>
  </si>
  <si>
    <t>Договор №3 от 12.04.2016г.; Дополнительное соглашение №1 от 25.05.2023</t>
  </si>
  <si>
    <t>Детский игровой комплекс Дик 0.3</t>
  </si>
  <si>
    <t>Качели маятниковые 0.2.1</t>
  </si>
  <si>
    <t>Карусель 0.2</t>
  </si>
  <si>
    <t>Балансир 0.2</t>
  </si>
  <si>
    <t>Скамейка СП-0.1, 2шт</t>
  </si>
  <si>
    <t>Урна УК-0.4</t>
  </si>
  <si>
    <t xml:space="preserve">Качалка на пружине Солнышко
</t>
  </si>
  <si>
    <t>Краснодарский край, Выселковский район, ст. Выселки, пер. Хлеборобный</t>
  </si>
  <si>
    <t>Контракт №1/17-04-2023 от 17.04.2023, товарная накладная №7 от 25.05.2023 на сумму 497 270,00 рублей (МКУ «Дорблагоустройство»)</t>
  </si>
  <si>
    <t>Договор №7 от 22.12.2016г., Дополнительное соглашение №1 от 25.05.2023</t>
  </si>
  <si>
    <t>Игровое оборудование (Краснодарский край, Выселковский район, ст. Выселки, пер. Хлеборобный)</t>
  </si>
  <si>
    <t>Детский игровой комплекс ДИК 0.7</t>
  </si>
  <si>
    <t>Скамейка СП-0.1</t>
  </si>
  <si>
    <t>Измельчитель веток модели ИВН 200, 1 шт.</t>
  </si>
  <si>
    <t>Товарная накладная №15 от 15.02.2024, контракт №1 от 23.01.2024</t>
  </si>
  <si>
    <t>2024 года ввода в эксплуатацию</t>
  </si>
  <si>
    <t>Договор №5 от 01.04.2024г в оперативное управление (распоряжение №106-р от 01.04.2024г)</t>
  </si>
  <si>
    <t>Игровое оборудование (ст. Выселки, ул. Садовая)</t>
  </si>
  <si>
    <t>ст. Выселки, ул. Садовая</t>
  </si>
  <si>
    <t xml:space="preserve">Качалка-балансир, 1 шт. </t>
  </si>
  <si>
    <t>ст. Выселки, пер. Дачный</t>
  </si>
  <si>
    <t>Игровое оборудование (ст. Выселки, пер. Дачный)</t>
  </si>
  <si>
    <t>МК №30/05 от 30.05.2024, товарная накладная №5 от 15.07.2024, итого:722503,00 руб</t>
  </si>
  <si>
    <t>постановление №468 от 02.08.2024</t>
  </si>
  <si>
    <t xml:space="preserve">Карусель, 1 шт. </t>
  </si>
  <si>
    <t xml:space="preserve">Качели односекционные, 1 шт. </t>
  </si>
  <si>
    <t>Скамья парковая, 1 шт</t>
  </si>
  <si>
    <t>Урна бетонная, 1 шт</t>
  </si>
  <si>
    <t>Качалка-балансир, 1 шт.</t>
  </si>
  <si>
    <t xml:space="preserve"> ст. Выселки, ул. Широкая</t>
  </si>
  <si>
    <t>Игровое оборудование ( ст. Выселки, ул. Широкая)</t>
  </si>
  <si>
    <t>МК №30/05 от 30.05.2024, товарная накладная №5 от 15.07.2024, итого:723604,00 руб</t>
  </si>
  <si>
    <t xml:space="preserve">Скамья парковая, 1 шт. </t>
  </si>
  <si>
    <t xml:space="preserve">Урна бетонная, 1 шт. </t>
  </si>
  <si>
    <t>Договор № б/н от 17.05.2007г.</t>
  </si>
  <si>
    <t>Оперативное управление 19.06.2008</t>
  </si>
  <si>
    <t>Сплит-система – 2 шт. нап/потол типа BALLU внеш блок</t>
  </si>
  <si>
    <t>Договор № б/н от 01.07.2010г.</t>
  </si>
  <si>
    <t>Сплит-система нап/потол BALLU R22 BCFB/out-60Н внеш. Блок</t>
  </si>
  <si>
    <t>Договор купли-продажи б/н от 21.06.10 г.</t>
  </si>
  <si>
    <t>Договор купли-продажи б/н от 01.07.10 г.</t>
  </si>
  <si>
    <t>Металлодетектор арочный БЛОКПОСТ PC Z 3</t>
  </si>
  <si>
    <t>Микшерный пульт Yamaha MG-32/14 FX
10125130/101110/0016300/112011</t>
  </si>
  <si>
    <t>Договор купли-продажи № МК00000352 от 10.12.2010г.</t>
  </si>
  <si>
    <t>Баян  «Barcarolla»</t>
  </si>
  <si>
    <t>Договор купли-продажи №42 от 21.12.2010г.</t>
  </si>
  <si>
    <t>Телевизор плазменный LGSOPA45</t>
  </si>
  <si>
    <t>Договор купли-продажи №б/н от 19.06.2013г.</t>
  </si>
  <si>
    <t>Подъемная платформа БК 320</t>
  </si>
  <si>
    <t>Товарная накладная № 353 от 08.12.2016г.</t>
  </si>
  <si>
    <t>Легковой автомобиль  LADA Largus RS0Y5L (Россия)
VIN: XTARS0Y5LH0990212, год изготовления 2017, модель, №двигателя K4MF496, Р068890,кузов № XTARS0Y5LH0990212, цвет-белый, мощность двигателя-102 л.с., гос номер Р075СО123, ПТС 09ОК824763</t>
  </si>
  <si>
    <t>Контракт от 28.12.2016г. № 2</t>
  </si>
  <si>
    <t>Оперативное управление плательщик</t>
  </si>
  <si>
    <t>Вагон Бытовка 4х2, 4х2,8</t>
  </si>
  <si>
    <t>Товарная накладная № 86 от 10.05.2017г.</t>
  </si>
  <si>
    <t>Сплит-система 24</t>
  </si>
  <si>
    <t>Товарная накладная № 14 от 10.07.2017г.</t>
  </si>
  <si>
    <t>Мультимедийный Проектор
1024х768</t>
  </si>
  <si>
    <t>Товарная накладная № Ц00000000000569 от 03.11.2017г.</t>
  </si>
  <si>
    <t>Товарная накладная № Ц00000000000534 от 20.10.2017г.</t>
  </si>
  <si>
    <t>Товарная накладная № Ц00000000000613 от 26.12.2017г.</t>
  </si>
  <si>
    <t xml:space="preserve">Товарная накладная
№ Ц00000000000103 от 19.12.2018г.
</t>
  </si>
  <si>
    <t>Ноутбук ACER Aspire A517-51G-57P0</t>
  </si>
  <si>
    <t>Товарная накладная
№ Ц00000000000105 от 20.12.2018г.
.</t>
  </si>
  <si>
    <t>Проектор ACER X138WH черный</t>
  </si>
  <si>
    <t xml:space="preserve">Товарная накладная
№ Ц00000000000105 от 20.12.2018г.
</t>
  </si>
  <si>
    <t>Широкополосный рупорный громкоговоритель - 3 шт.</t>
  </si>
  <si>
    <t xml:space="preserve">Товарная накладная № 1 от 12.03.2019г.
</t>
  </si>
  <si>
    <t>х. Иногородне-Малеваный, ул. Южная (около ДК)</t>
  </si>
  <si>
    <t>Карусель с рулем</t>
  </si>
  <si>
    <t>Товарная накладная
№ 02/02-20 от 27.02.2020г.
На сумму 199500,00</t>
  </si>
  <si>
    <t>Договор № 2 от 10.03.2020г., распоряжение №64-р от 10.03.2020</t>
  </si>
  <si>
    <t>Качели на металлических стойках для гибкой подвески</t>
  </si>
  <si>
    <t>Договор № 1 от 17.01.2023 года МО Выселковский район на использование земельного участка, государственная собственность на который не раграничена, в границах кадастрового квартала 23:05:0603002,общей площадью 452 кв.м., расположенный по адресу: Российская Федерация, Краснодарский край, Выселковский район.хутор Иногородне-Малеваный, улица Южная,4/1, для размещения объекта: «Спортивная и детская площадка», в границах,определенных схемой границ.</t>
  </si>
  <si>
    <t>Детский спортивный комплекс "Атлант"</t>
  </si>
  <si>
    <t>Скамья со спинкой – 2 шт.</t>
  </si>
  <si>
    <t>Урна металлическая – 2 шт.</t>
  </si>
  <si>
    <t>Аккордеон «Юпитер 4/4»</t>
  </si>
  <si>
    <t xml:space="preserve">Договор № 000096 от 20.05.2020г.
</t>
  </si>
  <si>
    <t>Антрактно-раздвижной занавес.
Высота-6,1 м., ширина-7м. состоит из двух частей ткань-бархат, с противопожарной пропиткой</t>
  </si>
  <si>
    <t xml:space="preserve">Договор № 16 от 19.06.2020г.
</t>
  </si>
  <si>
    <t>Арлекин</t>
  </si>
  <si>
    <t xml:space="preserve">Договор № П-47/20 от 23.06.2020г. на сумму 488647,10
</t>
  </si>
  <si>
    <t>Кулиса портальная - 6 шт.</t>
  </si>
  <si>
    <t>Падуга - 3 шт.</t>
  </si>
  <si>
    <t>Задник сценический</t>
  </si>
  <si>
    <t>Договор № П-47/20 от 23.06.2020г. на сумму 488647,10
Контракт № 27 от 27.07.2020г.</t>
  </si>
  <si>
    <t>Система пожарной сигнализации в здании МБУК «Выселковский КДЦ»
Краснодарски край, Выселковский район, ст. Выселки, ул. Ленина, 94</t>
  </si>
  <si>
    <t>Элемент линейного массива Тип 1 – 10 шт.</t>
  </si>
  <si>
    <t>Муниципальный контракт № 031830023262100000 от 20.04.2021г.</t>
  </si>
  <si>
    <t>распоряжение №137/2-р от 11.06.2021</t>
  </si>
  <si>
    <t>Элемент линейного массива Тип 2 – 4 шт.</t>
  </si>
  <si>
    <t>Микшерный цифровой пульт Тип 1 – 1 шт.</t>
  </si>
  <si>
    <t>Коммутационный блок – 1 шт.</t>
  </si>
  <si>
    <t>Карта Dante-Интерфейс – 1 шт.</t>
  </si>
  <si>
    <t>Рэк – 1 шт.</t>
  </si>
  <si>
    <t>Микрофон Тип 1 – 1 шт.</t>
  </si>
  <si>
    <t>Микрофон Тип 2 – 6 шт.</t>
  </si>
  <si>
    <t>Радиосистема Тип 1 – 4 шт.</t>
  </si>
  <si>
    <t>Радиосистема Тип 2 – 5 шт.</t>
  </si>
  <si>
    <t>Антенный сплиттер – 3 шт.</t>
  </si>
  <si>
    <t>Антенна – 6 шт.</t>
  </si>
  <si>
    <t>Пассивный директ-бокс – 3 шт.</t>
  </si>
  <si>
    <t>Активная аккустическая система Тип 1 – 8 шт.</t>
  </si>
  <si>
    <t>Активная аккустическая система Тип 2 – 6 шт.</t>
  </si>
  <si>
    <t>Микшерный пульт Тип 1 – 1 шт.</t>
  </si>
  <si>
    <t>Монитор сценический – 4 шт.</t>
  </si>
  <si>
    <t>Звуковой процессор Тип 1 – 2 шт.</t>
  </si>
  <si>
    <t>Усилитель мощности Тип 1 – 2 шт.</t>
  </si>
  <si>
    <t>Усилитель мощности Тип 2 – 5 шт.</t>
  </si>
  <si>
    <t>Набор микрофонных стоек «журавль» Тип 1 – 2 шт.</t>
  </si>
  <si>
    <t>Таль цепная для подвеса линейного массива – 2 шт.</t>
  </si>
  <si>
    <t>Активный монитор – 2 шт.</t>
  </si>
  <si>
    <t>Активный сабвуфер – 1 шт.</t>
  </si>
  <si>
    <t>Наушники – 5 шт.</t>
  </si>
  <si>
    <t>Микшерный цифровой пульт Тип 2 – 1 шт.</t>
  </si>
  <si>
    <t>Микрофон Тип 3 – 2 шт.</t>
  </si>
  <si>
    <t>Микрофонная стойка – 5 шт.</t>
  </si>
  <si>
    <t>Поп-фильтр – 5 шт.</t>
  </si>
  <si>
    <t>Предусилитель – 1 шт.</t>
  </si>
  <si>
    <t>Программа для редактирования многоканального аудио – 1 шт.</t>
  </si>
  <si>
    <t>Потолочное крепление – 1 шт.</t>
  </si>
  <si>
    <t>Комплект коммутации – 1 компл.</t>
  </si>
  <si>
    <t>Проектор – 1 шт.</t>
  </si>
  <si>
    <t>Экран Digis – 1 шт.</t>
  </si>
  <si>
    <t>Комплект системы подвеса линейного массива для 2 сабвуферов и 5 сателлитов системы MAN HTL – 2 шт.</t>
  </si>
  <si>
    <t>Счет-фактура № 11 от 03.06.2021г..</t>
  </si>
  <si>
    <t>распоряжение №130/1-р от 04.06.2021</t>
  </si>
  <si>
    <t>Комплект боковых прострелов, состоящий из 2 шт. MAN Y 15, 1 шт. усилителя  MAN CA4, комплект speakon-соединителей – 1 шт.</t>
  </si>
  <si>
    <t>Качалка на пружине «Клубника» - 1 шт.</t>
  </si>
  <si>
    <t>с. Первомайское, ул. Комарова,5</t>
  </si>
  <si>
    <t>2021года ввода в эксплуатацию</t>
  </si>
  <si>
    <t>Товарная накладная № 10 от 18.08.2021г. на сумму 300000,00</t>
  </si>
  <si>
    <t>Договор №15 от 01.09.2021г., распоряжение №186-р от 01.09.2021</t>
  </si>
  <si>
    <t>Детский игровой комплекс ДИК-0.25- 1 шт.</t>
  </si>
  <si>
    <t>Качели маятниковые – 1 шт.</t>
  </si>
  <si>
    <t>Карусель – 1 шт.</t>
  </si>
  <si>
    <t>Урна – 2 шт.</t>
  </si>
  <si>
    <t>Товарная накладная №466 от 11.11.2021г.</t>
  </si>
  <si>
    <t>Счет-фактура № 00066 от 09.11.2021г.</t>
  </si>
  <si>
    <t>Туфли женские народные танцевальные из кожи хром. Производство Россия, 35 пар</t>
  </si>
  <si>
    <t>Товарная накладная № 1095 от 13.04.2023г. Договор № 2 от 13.04.2023г.</t>
  </si>
  <si>
    <t>INVOLIGHT LEDFS150 – следящая LED пушка, белый светодиод 150 Вт (LED Engin), DMX-512, 2 шт</t>
  </si>
  <si>
    <t>Товарная накладная № 25 от 03.07.2023г. Контракт № 29 от 03.07.2023г.</t>
  </si>
  <si>
    <t xml:space="preserve">Детский домик, 1шт. </t>
  </si>
  <si>
    <t>ст. Выселки, пер. Октябрьский, 15б</t>
  </si>
  <si>
    <t>МК №28/05 от 28.05.2024, итого:289000,00 руб</t>
  </si>
  <si>
    <t>распоряжение №189-р от 08.07.2024</t>
  </si>
  <si>
    <t xml:space="preserve">Песочница, 1шт. </t>
  </si>
  <si>
    <t xml:space="preserve">Спортивный комплекс шестигранный с 2 шведскими стенками, альпийской  стенкой, сеткой с рукоходом, 1шт. </t>
  </si>
  <si>
    <t>МК №16/04 от 20.04.2024, итого:599194,00 руб</t>
  </si>
  <si>
    <t xml:space="preserve">Качалка-балансир: одинарная, 1шт. . </t>
  </si>
  <si>
    <t xml:space="preserve">Скамья парковая:с поручнями, размеры 1600*700*950, 2 шт. </t>
  </si>
  <si>
    <t xml:space="preserve">Урна бетонная, мм, 2шт. </t>
  </si>
  <si>
    <t>Кресло театральное «Овация»,  68 шт</t>
  </si>
  <si>
    <t>договор №6 от 25.09.2015</t>
  </si>
  <si>
    <t>Площадка под музейные экспонаты ВОВ</t>
  </si>
  <si>
    <t>Муниципальный контракт №28 от 05.06.2012г.</t>
  </si>
  <si>
    <t>Контракт № 36 от 17.11.2014г.</t>
  </si>
  <si>
    <t>Флейта Selmer Aristocrat FL 600E</t>
  </si>
  <si>
    <t>Kurzweil PC3LE8 88взвеш.клав.850тембров, 16+1проц.эфф.рабочая станция</t>
  </si>
  <si>
    <t>Контракт №85 от 13.11.2014г.</t>
  </si>
  <si>
    <t>Баян «Юпитер»</t>
  </si>
  <si>
    <t>Контракт № 67 от 05.11.2014г.</t>
  </si>
  <si>
    <t>Светотехничекое оборудование</t>
  </si>
  <si>
    <t>Товарная накладная № б/н от 17.02.2015г.</t>
  </si>
  <si>
    <t xml:space="preserve">Лаз Сфера 0,2
</t>
  </si>
  <si>
    <t>Настенный экран Lumien Master Picture 229x400 см Matte White (белый корпус)</t>
  </si>
  <si>
    <t>Товарная накладная № 13 от 09.04.2015г.</t>
  </si>
  <si>
    <t>MW моторизованный экран серии Screenmaxx, размер полотна 6*4 метра в комплекте</t>
  </si>
  <si>
    <t>Товарная накладная № б/н от 31.10.2016г.</t>
  </si>
  <si>
    <t>«Стройцирк» Д 3/32 Дорога занавеса линейная 16м.</t>
  </si>
  <si>
    <t>«Стройцирк» Лебедка для привода занавеса</t>
  </si>
  <si>
    <t>«Стройцирк» Электрошкаф управления приводом занавеса</t>
  </si>
  <si>
    <t>Цифровой микшер в комплекте с GLD-AR2412-модуль расшир.</t>
  </si>
  <si>
    <t>DIGILITE Pulse EX Playback wing для Pulse MX</t>
  </si>
  <si>
    <t>DIGILITE PulseMX, 3702 канала, 7дисплей с функ. Touch-screen</t>
  </si>
  <si>
    <t>DN-A7100E2|AV-процессор, 7.1-баланс</t>
  </si>
  <si>
    <t>EIKI Объектив АН-32601</t>
  </si>
  <si>
    <t>Стационарный проектор EIKILC-XT5 LCD
Разрешение 1024х768, яркость:15000 лм</t>
  </si>
  <si>
    <t>Профильный прожектор, изменяемое фокусное расстояние - 18 шт.</t>
  </si>
  <si>
    <t>Светодиодный прожектор, с системой цветосмешения –
22 шт.</t>
  </si>
  <si>
    <t>Товарная накладная № б/н от 31.10.2015г.</t>
  </si>
  <si>
    <t>Модульная сценическая коммутационная коробка с разъемами, 24в</t>
  </si>
  <si>
    <t>Активный сабвуфер
Bass reflex 1x18 усиление  PowersoftDigimod - 8 шт.</t>
  </si>
  <si>
    <t>Элемент линейного массива – 16 шт.
VCL SOUND Line Array          2x8+1x1+1x1 B&amp;C Nd i</t>
  </si>
  <si>
    <t>Усилитель – 2 шт.
VCL SOUNDLW Flying frame White</t>
  </si>
  <si>
    <t>Процессор для акустических систем LW 8080 цифровой контролер</t>
  </si>
  <si>
    <t>Цифровой диммер, 24 канала по з кВт, настенное исполн.</t>
  </si>
  <si>
    <t>Релейный свитчер, 36 каналов по 5кВт, управление DMX-512</t>
  </si>
  <si>
    <t>Высококачественный усилитель мощности – 3 шт. 2х350 Вт/4 Ома</t>
  </si>
  <si>
    <t>МS-MAX CSR210А 2-х полосная АС окружающего звука – 8 шт.</t>
  </si>
  <si>
    <t>Активный сценический монитор – 4 шт.</t>
  </si>
  <si>
    <t>Подвесной конденсаторный микрофон, белый, кабель 7,5 м. – 8 шт.</t>
  </si>
  <si>
    <t>Светодиодный прожектор 54PCS 3W моторизированный зум 11 до 53 – 8 шт.</t>
  </si>
  <si>
    <t>Yamaha YDR-135R – 1 шт.</t>
  </si>
  <si>
    <t>Башня попланового освещения – 4 шт.</t>
  </si>
  <si>
    <t>PIONER XDJ-RX2 диджейская система 2 деки 2 канала 16 пэдов в наборе</t>
  </si>
  <si>
    <t>Оперативное управление 22.12.2017</t>
  </si>
  <si>
    <t>Товарная накладная
№ Ц00000000000120 от 27.12.2018г.</t>
  </si>
  <si>
    <t>Вокальная радиосистема с конденсаторным микрофоном - 2 шт.</t>
  </si>
  <si>
    <t>Товарная накладная № 69 от 03.12.2018г.</t>
  </si>
  <si>
    <t>Лазерный проектор - 1 шт.</t>
  </si>
  <si>
    <t>Товарная накладная № 214 от 13.12.2019г.</t>
  </si>
  <si>
    <t>Вокальная радиосистема с конденсаторным микрофоном
1 шт.</t>
  </si>
  <si>
    <t>ст. Выселки, угол ул. Северная и пер.Охотничий</t>
  </si>
  <si>
    <t>Муниципальный контракт
№ 0318300228420000002 от 17.03.2020г.
Муниципальный контракт
№ 0318300228420000001   от 05.03.2020г.</t>
  </si>
  <si>
    <t>Договор № 10 от 17.07.2020г</t>
  </si>
  <si>
    <t>Дорожки тротуарные (брусчатка вибропресованная двухслойная гладкая цветная, толщиной 40 мм)- 869,4 кв.м.</t>
  </si>
  <si>
    <t>Камни бортовые БР 100.20.8/бетон В22,5 (М300), объем 0,016 м3/ (ГОСТ 6665-91)- 719 шт.</t>
  </si>
  <si>
    <t>Камни бортовые БР 100.30.15/бетон В30 (М400), объем 0,043 м3/ (ГОСТ 6665-91)- 56 шт.</t>
  </si>
  <si>
    <t>Ограждения из готовых металлических решетчатых панелей: высотой до 2м.-  26 шт.</t>
  </si>
  <si>
    <t>Луговой газон – 1912,6 кв.м.</t>
  </si>
  <si>
    <t>Липа, поддающаяся обрезке, Н-2,5 м., возраст 3 года- 18 шт</t>
  </si>
  <si>
    <t>Туя западная, диаметр-0,3 м. возраст 3 года- 5 шт.</t>
  </si>
  <si>
    <t>Туя восточная, диаметр-0,3 м. возраст 3 года- 10 шт.</t>
  </si>
  <si>
    <t>Т-60 Тренажер,
вес-0,067 т.</t>
  </si>
  <si>
    <t>Т-117 Тренажер- 2 шт.
вес-0,055 т.</t>
  </si>
  <si>
    <t>Т-159 Тренажер,
вес-0,053 т.</t>
  </si>
  <si>
    <t>Т-112/2 Тренажер – 2 шт.
вес-0,080 т.</t>
  </si>
  <si>
    <t>Т-115 тренажер,
вес-0,094 т.</t>
  </si>
  <si>
    <t>Т-160 Тренажер,
вес-0,096 т.</t>
  </si>
  <si>
    <t>ВР-01 Комплекс «Воркаут»</t>
  </si>
  <si>
    <t>Спортивный комплекс КС-31</t>
  </si>
  <si>
    <t>Лавочка «Отдых» - 4 шт.</t>
  </si>
  <si>
    <t>Лавочка «Краснодар» - 6 шт.</t>
  </si>
  <si>
    <t>Урна «Глория» - 9 шт.</t>
  </si>
  <si>
    <t>Линия КЛ 0,4 кВ  - 307 м.
(кабель силовой с медными жилами)</t>
  </si>
  <si>
    <t>Опора освещения – 18 шт.
(стойка)</t>
  </si>
  <si>
    <t>Светильник уличный – 18 шт</t>
  </si>
  <si>
    <t>Счетчик электроэнергии однофазный многотарифный
(2 тарифа) «Меркурий»206 PRNO</t>
  </si>
  <si>
    <t>Сплит-система колонного типа-60</t>
  </si>
  <si>
    <t>Оперативное управление 20.03.2020</t>
  </si>
  <si>
    <t>Оперативное управление 27.07.2020</t>
  </si>
  <si>
    <t>Планер воздушного судна Ан-26 №1301 с оборудованием – 1 шт.</t>
  </si>
  <si>
    <t>Договор № б/н от 03.06.2021г. безвозмездной передачи имущества в муниципальную собственность
Акт приема-передачи к договору № б/н от 03.06.2021г.</t>
  </si>
  <si>
    <t xml:space="preserve">Договор № 7 от 04.06.2021г. </t>
  </si>
  <si>
    <t>Металлодектор арочный БЛОКПОСТ РС Z 3.</t>
  </si>
  <si>
    <t>Товарная накладная № 2 от 08.12.2021г. на сумму 150000,00
Товарная накладная № 1986 от 09.12.2021г.</t>
  </si>
  <si>
    <t>Концертное платье для ведущей- 1 шт.</t>
  </si>
  <si>
    <t>Кресла для концертного зала в здании МБУК «СДК им. В.С. Стрижака» ст. Выселки, 500 шт.</t>
  </si>
  <si>
    <t>Счет-фактрура №106 от 18.04.2023, контракт №0318300232523000001 от 24.03.2023</t>
  </si>
  <si>
    <t>распоряжение №243-р от 17.07.2023</t>
  </si>
  <si>
    <t>Sennheiser XSW2-865-A – вокальная радиосистема с конденсаторным микрофоном Е865 (548-572 MHz), 3 шт</t>
  </si>
  <si>
    <t>Товарная накладная № 63 от 13.06.2023г. на сумму 285 646,07 руб. Контракт № 7 от 24.05.2023г.</t>
  </si>
  <si>
    <t>распоряжение №245-р от 17.07.2023</t>
  </si>
  <si>
    <t>Sennheiser Е845 – Динамический вокальный микрофон, суперкардиоида, 40-16000 Гц, 200Ом, 4 шт</t>
  </si>
  <si>
    <t>NordFolk NMS12B стойка микроф. Напольная «журавль». H 1000-1760 мм, сталь, черная, 6 шт</t>
  </si>
  <si>
    <t>LD Systems LDWSECO15B6I – радиосистема с головной гарнитурой, 1 шт</t>
  </si>
  <si>
    <t>Легковой автомобиль LADA KALINA, 111760
VIN- XTA111760В0094271, год изготовления-2010, модель, № двигателя- 21126, 2628383, кузов№ XTA111760В0094271, цвет-белый, мощность двигателя-97,9 л.с., гос номер А077УР93, ПТС 63 НА 276531</t>
  </si>
  <si>
    <t>Решение XVI cессии  IIсозыва №2  от 02.08.2011г.</t>
  </si>
  <si>
    <t>Оперативное управление 14.12.2022</t>
  </si>
  <si>
    <t>Договор №2 от 2.03.2015г.</t>
  </si>
  <si>
    <t>Распоряжение
администрации ВСП № 234-р от 23.10.2012г.</t>
  </si>
  <si>
    <t>Оперативное управление 13.10.2022г</t>
  </si>
  <si>
    <t>контракт на поставку легковых автомобилей  № 0318300232823000001 от 18 сентября 2023 года</t>
  </si>
  <si>
    <t>ST-MD006 Металлодетектор арочный (6 зон)</t>
  </si>
  <si>
    <t>Контракт №18125 от 18.12.2023</t>
  </si>
  <si>
    <t>постановление №700 от 28.12.2023</t>
  </si>
  <si>
    <t>Договор купли-продажи №3 от 05.05.2012г.</t>
  </si>
  <si>
    <t>МФУ лазерный Kyocera Ecosys M4125idn</t>
  </si>
  <si>
    <t>Товарная накладная № 2809 от 28.09.2021г.</t>
  </si>
  <si>
    <t>Микроавтобус для перевозки пассажиров ГАЗ-32213
специализированное пассажирское ТС (13 мест),
VIN: Х96322130С0730658, год изготовления – 2012, модель, № двигателя *421600*С0606590*,   кузов № 322100С0507243, цвет кузова- белый, мощность двигателя 106,8 л.с., гос номер А460ЕС123, ПТС 52 НН 470200</t>
  </si>
  <si>
    <t>Распоряжение администрации ВСП  от  08.07.2012г. № 151-р</t>
  </si>
  <si>
    <t xml:space="preserve">Распоряжение администрации ВСП
№ 321-р от 24.12.2012г.,
Договор от 24.12.2012г. № 9
</t>
  </si>
  <si>
    <t xml:space="preserve">Спортивный городок «Геркулес»
</t>
  </si>
  <si>
    <t>Договор купли-продажи №97/12 от 01.11.2012г.</t>
  </si>
  <si>
    <t>Договор № 4 от 07.02.2013г.
Распоряжение №20-р от 07.02.2013 г</t>
  </si>
  <si>
    <t>ст. Выселки, пер. Лермонтова, 2Б</t>
  </si>
  <si>
    <t>Договор № 1/06/09 от 06.09.2013г.
на сумму 99950,00</t>
  </si>
  <si>
    <t xml:space="preserve">Качели «Сказка» К-16/2  </t>
  </si>
  <si>
    <t xml:space="preserve">Балансир К-20  </t>
  </si>
  <si>
    <t xml:space="preserve">Карусель К-5  </t>
  </si>
  <si>
    <t>ст. Выселки, ул. Северная напротив ДРСУ</t>
  </si>
  <si>
    <t>Городок с качелями «Бизнес»</t>
  </si>
  <si>
    <t>Договор №1/18/12
от 18.12.2013г.</t>
  </si>
  <si>
    <t>Договор№ 4 от 06.05.2014г</t>
  </si>
  <si>
    <t>Тренажерный зал
Раздевалка, комната отдыха</t>
  </si>
  <si>
    <t>Выселки, пер. Лермонтова, 2Б</t>
  </si>
  <si>
    <t xml:space="preserve">Спортивный комплекс для воркаут Тип 3 арт. 3718 </t>
  </si>
  <si>
    <t>Товарная накладная № 18 от 15.10.2016г.</t>
  </si>
  <si>
    <t>Площадка № 15 (универсальная спортивная площадка, баскетбольные стойки 2 шт., ворота игровые 2 шт.)</t>
  </si>
  <si>
    <t>ст. Выселки, ул. Южная (между пер. Пушкина и пер. Тихий</t>
  </si>
  <si>
    <t>Спортивный элемент Т-126  – детская площадка №16</t>
  </si>
  <si>
    <t>Детская площадка Romana 101.92.00 – детская площадка №16)</t>
  </si>
  <si>
    <t>Счет-фактура № 2576 от 11.12.2020г.
на сумму 269680,00</t>
  </si>
  <si>
    <t>Качели двойные смешанные Romana 108.18.00-02 (цепная подвеска) – детская площадка №16)</t>
  </si>
  <si>
    <t>Садовый трактор-газонокосилка с сиденьем Husqvarna TC 38</t>
  </si>
  <si>
    <t>Товарная накладная № 85 от 11.05.2017г.</t>
  </si>
  <si>
    <t>Лабиринт уличный
4-секционный</t>
  </si>
  <si>
    <t>Товарная накладная № 3 от 21.02.2017г.  на сумму 99967,00</t>
  </si>
  <si>
    <t>Песочница с крышкой
П-2</t>
  </si>
  <si>
    <t>Товарная накладная № 3 от 21.02.2017г.  на сумму 99967,00
Товарная накладная № 14 от 06.02.2017г.</t>
  </si>
  <si>
    <t>Беговая дорожка PHANTOM 2620CA</t>
  </si>
  <si>
    <t>ст. Выселки, стадион ул. Советская</t>
  </si>
  <si>
    <t>Гимнастическая стенка (шведская стенка)</t>
  </si>
  <si>
    <t>Товарная накладная № 27 от 31.10.2017г. Договор № 31-М
На сумму 82300,00</t>
  </si>
  <si>
    <t>Комплекс турников разновысоких со скамьей для пресса</t>
  </si>
  <si>
    <t>Товарная накладная № 27 от 31.10.2017г. Договор № 31-М
На сумму 82300,00
Товарная накладная № 97 от 27.10.2017г. Счет на оплату № 96 от 27.10.2017г.
На сумму 79600,00</t>
  </si>
  <si>
    <t>Рукоход разновысокий, двойной</t>
  </si>
  <si>
    <t>Брусья разноуровневые</t>
  </si>
  <si>
    <t xml:space="preserve">Урна- 22 шт.
410х410х550 бетонная
</t>
  </si>
  <si>
    <t>Выселки, стадион ул. Советская</t>
  </si>
  <si>
    <t xml:space="preserve">Вкладыш к урне – 22 шт.
285х285х430
</t>
  </si>
  <si>
    <t>Товарная накладная № 97 от 27.10.2017г. Счет на оплату № 96 от 27.10.2017г.
На сумму 79600,00
Контракт № 01/27-10-2017 Товарная накладная № 21 от 27.10.2017г.</t>
  </si>
  <si>
    <t>Цветочница – 8 шт.
600х600х400 бетонная</t>
  </si>
  <si>
    <t>Скамейка – 8 шт.
С-72/1</t>
  </si>
  <si>
    <t>Маркер-тумба – 6 шт.</t>
  </si>
  <si>
    <t>ст. Выселки, ул. Советская, 114А (стадион)</t>
  </si>
  <si>
    <t>Решение Совета МО Выселковский район от 27.12.2017г. № 3-199</t>
  </si>
  <si>
    <t>Договор оперативного управления № 8 от 29.12.2017г.</t>
  </si>
  <si>
    <t>Выселки, стадион ул. Советская, 114А</t>
  </si>
  <si>
    <t>Барьер – 50 шт.</t>
  </si>
  <si>
    <t>Контракт № б/н от 17.05.2018г.</t>
  </si>
  <si>
    <t>Качель Лодочка, детская площадка</t>
  </si>
  <si>
    <t xml:space="preserve">Балансир-качель Кб-6
 детская площадка
</t>
  </si>
  <si>
    <t>Балансир-качель Кб-12
 детская площадка</t>
  </si>
  <si>
    <t>Песочница Капитошка с зонтом
детская площадка</t>
  </si>
  <si>
    <t>Уличный тренажер «Гребная тяга»
(спортивная площадка)</t>
  </si>
  <si>
    <t>Уличный тренажер «Жим+Подтягивание» (двойной, комбинированный)
 (спортивная площадка)</t>
  </si>
  <si>
    <t>Уличный тренажер «Хипс+Шейкер» (двойной, комбинированный)
(спортивная площадка)</t>
  </si>
  <si>
    <t>Товарная накладная № 189 от 01.03.2018г.</t>
  </si>
  <si>
    <t>ДИК 3 Детский игровой комплекс (ступеньки, лесенки)</t>
  </si>
  <si>
    <t>Товарная накладная № 188 от 13.02.2018г.</t>
  </si>
  <si>
    <t>Уличный тренажер «Орбитрек» зеленый (спортивная площадка)</t>
  </si>
  <si>
    <t>Товарная накладная № 1213 от 26.07.2018г.</t>
  </si>
  <si>
    <t>Уличный тренажер «Флекс+Жим ногами» (двойной комбинированный) (спортивная площадка)</t>
  </si>
  <si>
    <t xml:space="preserve">Скамейка с навесом для запасных игроков - 2 шт. </t>
  </si>
  <si>
    <t>Товарная накладная № 12 от 01.02.2018г.</t>
  </si>
  <si>
    <t>Садовый трактор-газонокосилка с сиденьем Husgvarna ТС 38</t>
  </si>
  <si>
    <t>Счет-фактура № 5 от 23.01.2018г.</t>
  </si>
  <si>
    <t xml:space="preserve">Стенд цифровое табло </t>
  </si>
  <si>
    <t>Акт № 609 от 20.06.2018г.</t>
  </si>
  <si>
    <t>Беговая дорожка ВТ6122Р</t>
  </si>
  <si>
    <t>Товарная накладная №8 от 28.01.2022г.</t>
  </si>
  <si>
    <t>Беговая дорожка SVENSSON INDUSTRIAL GO T65 ВТ6122Р</t>
  </si>
  <si>
    <t>Товарная накладная №6 от 31.01.2022г.</t>
  </si>
  <si>
    <t>Детский игровой комплекс ДИК 0.31</t>
  </si>
  <si>
    <t>Накладная № 2 от 29.04.2022г.</t>
  </si>
  <si>
    <t xml:space="preserve">Ворота футбольные переносные
IMP-A315 (комплект) 2 шт. </t>
  </si>
  <si>
    <t>Оперативное управление 08.11.2022</t>
  </si>
  <si>
    <t>Стол для игры в текбол, 3000*1500 мм, 1шт</t>
  </si>
  <si>
    <t>Товарная накладная № 163 от 18.07.2023г. на сумму 170 000,00 руб. Контракт № 101 от 18.07.2023г.</t>
  </si>
  <si>
    <t>распоряжение №258-р от 31.07.2023</t>
  </si>
  <si>
    <t>RCF ART 715-A MK4 – Активная двухполосная АС (1), усилители D-класса, инв. №0801013400048, Активная двухполосная АС (2), усилители D-класса, инв. №0801013400049, 2 шт.</t>
  </si>
  <si>
    <t>Товарная накладная №65 от 22.11.2023, контракт №68 от 22.11.2023</t>
  </si>
  <si>
    <t>распоряжение №441-р от 20.12.2023</t>
  </si>
  <si>
    <t>Площадка детская №4 Комплекс игровой Тип-22, 1 шт</t>
  </si>
  <si>
    <t>ст-ца Выселки, ул. Калугина между домами 1 и 2</t>
  </si>
  <si>
    <t>Акт о приемке выполненных работ №1/1 от 09.10.2023</t>
  </si>
  <si>
    <t>Площадка детская № 5 Тренажер «Воркаут ВР Тип-56», 1 шт</t>
  </si>
  <si>
    <t>ст. Выселки, ул. Калугина, между домами 7 и 8</t>
  </si>
  <si>
    <t>Акт о приемке выполненных работ №1/3 от 09.10.2023</t>
  </si>
  <si>
    <t>Площадка детская № 5 Тренажер «Орбитрек», 1 шт</t>
  </si>
  <si>
    <t>Площадка детская № 5 Тренажер «Вело-Степ», 1 шт</t>
  </si>
  <si>
    <t>Площадка детская № 5 Тренажер «Гребная тяга», 1 шт</t>
  </si>
  <si>
    <t>Система видеонаблюдения</t>
  </si>
  <si>
    <t>Накладная б/н от 05.10.2013г.</t>
  </si>
  <si>
    <t>Договор № 11 от 01.08.2012г.</t>
  </si>
  <si>
    <t>Урна ж/б с ведром У-108-30 шт.</t>
  </si>
  <si>
    <t>Накладная от 08.08.2012г.</t>
  </si>
  <si>
    <t>Скамейка на мраморной подставке - 20 шт.
(2007г.)</t>
  </si>
  <si>
    <t xml:space="preserve">Договор №23 от 10.09.2018г.             </t>
  </si>
  <si>
    <t>Скамейки садово-парковые –
20 шт.</t>
  </si>
  <si>
    <t>Урны - (30 шт.)</t>
  </si>
  <si>
    <t>Легковой автомобиль ВАЗ-32123 Шевроле Нива
VIN: X9L21230060144837, модель, № двигателя ВАЗ 2123, 0156243, год изготовления-2006, кузов № 0144837,  цвет черно-синий металлик, мощность двигателя 79,60 л.с., гос.номер М911ХН93, ПТС 63 МЕ 816667</t>
  </si>
  <si>
    <t>Решение XVI cессии II созыва от 02.08.2011г. № 2</t>
  </si>
  <si>
    <t>Договор №4 от 01.04.2024г., распоряжение №105-р от 01.04.2024</t>
  </si>
  <si>
    <t>Скамейка
С-128 – 3 шт.
С-126 -  4шт.</t>
  </si>
  <si>
    <t>Договор купли- продажи № 1/23/09 от 23.09.2011г.</t>
  </si>
  <si>
    <t>Горка
Г-2</t>
  </si>
  <si>
    <t>ст. Выселки, п.Сахарного завода(часовня)</t>
  </si>
  <si>
    <t>Договор № 3 от 07.02.2013г.</t>
  </si>
  <si>
    <t>Устройство видеонаблюдения</t>
  </si>
  <si>
    <t>Договор купли-продажи №17 от 21.12.2012г.</t>
  </si>
  <si>
    <t xml:space="preserve">Постновление адм ВСП. от 05.10.2013г.№ 203-р </t>
  </si>
  <si>
    <t>Горка «Бизнес»
Г-2 Б</t>
  </si>
  <si>
    <t>Договор купли-продажи №1/18/09 от 18.09.2012г.
на сумму 99900,00</t>
  </si>
  <si>
    <t>Качели двойные на жесткой подвеске «Эконом»
К-16/2</t>
  </si>
  <si>
    <t>Качели
К-5</t>
  </si>
  <si>
    <t>Качеля на жесткой подвеске «Эконом» К-1</t>
  </si>
  <si>
    <t>Распоряжение администрации ВСП от 19.07.2013г. №158-р
на сумму 85600,00</t>
  </si>
  <si>
    <t>Карусель  К-5</t>
  </si>
  <si>
    <t>Горка   Г-2 б</t>
  </si>
  <si>
    <t>Комплект BERG Elite+Green 430 (батут, сетка и лестница)</t>
  </si>
  <si>
    <t>Консольный насос К-80/65/200</t>
  </si>
  <si>
    <t>Чехол из ткани ПВХ для фонтана</t>
  </si>
  <si>
    <t>Подсобное помещение в сквере ст. Выселки ул. Ленина (оборудование здания туалета)</t>
  </si>
  <si>
    <t>11.03.2015</t>
  </si>
  <si>
    <t>Товарная накладная № 1 от 25.04.2016г.                                  Договор б/н от 24.03.2016г.</t>
  </si>
  <si>
    <t>Детский игровой лабиринт на металлокаркасе с крышей 6,1*3,7*3,0 м</t>
  </si>
  <si>
    <t>Вагон Бытовка
5*2,4*2,8</t>
  </si>
  <si>
    <t>Товарная накладная № 191 от 10.10.2018 Когтракт №150 от 27.08.2018</t>
  </si>
  <si>
    <t>Вагон Бытовка
3*2*2,8</t>
  </si>
  <si>
    <t>Товарная накладная № 205 от 25.10.2018г.</t>
  </si>
  <si>
    <t>(ст. Выселки, ул. Монтикова – пер. Ледовый (сквер))</t>
  </si>
  <si>
    <t>Муниципальный контракт
№ 0318300228418000012-0177091-01 от 28.08.2018г.</t>
  </si>
  <si>
    <t xml:space="preserve">Распоряжение ВСП № 272-р от 07.12.2018г., Договор № 29 от 07.12.2018г. </t>
  </si>
  <si>
    <t>оперативное управление</t>
  </si>
  <si>
    <t>Брусчатка вибропресованная двухслойная гладкая серая, толщиной 40 мм – 4465,82 кв.м.</t>
  </si>
  <si>
    <t>Брусчатка вибропресованная двухслойная гладкая цветная, толщиной 40 мм – 3100,905 кв.м.</t>
  </si>
  <si>
    <t>Мощение асфальтобетонное – 1451 кв.м</t>
  </si>
  <si>
    <t>Брусчатка вибропресованная двухслойная гладкая красная, толщиной 40 мм – 800,953 кв.м.</t>
  </si>
  <si>
    <t>Ограждение – 8 шт.</t>
  </si>
  <si>
    <t>Камни бортовые – 716 шт.
БР 100.30.15/бетон В30 (М300), объем 0,043 м3/ (ГОСТ 6665-91)</t>
  </si>
  <si>
    <t>Камни бортовые -  2947 шт.
БР 100.20.8/бетон В22,5 (М300), объем 0,016 м3/ (ГОСТ 6665-91)</t>
  </si>
  <si>
    <t>Площадка тип 5 (шероховатое пористое покрытие для спортивных площадок ГАМБИТ КОЛОР толщиной 10 мм.) – 1074 кв.м.</t>
  </si>
  <si>
    <t>Ограждение – 14 шт.</t>
  </si>
  <si>
    <t>КАЧ-1.9 Качели двойные на цепочках (брус) – 1 шт.</t>
  </si>
  <si>
    <t>Песочница «Дворик»  – 1 шт.</t>
  </si>
  <si>
    <t>Ограждение детской площадки – 64 шт.</t>
  </si>
  <si>
    <t>Липа разнолистная, высота 1,5-2,0 м – 74 шт.</t>
  </si>
  <si>
    <t>Береза бородавчатая (повислая, плакучая), высота 1,5-2,0 м. – 18 шт.</t>
  </si>
  <si>
    <t>Клен остролистный, высота 1,5-2,0 м. – 50 шт.</t>
  </si>
  <si>
    <t>Рябина черноплодная, высота 2,0-3,0 м. – 69 шт.</t>
  </si>
  <si>
    <t>Можжевельник казацкий, высота 0,6-0,7 м. – 70 шт..</t>
  </si>
  <si>
    <t>Сирень кустовая, высота 0,3-0,4 м. – 120 шт.</t>
  </si>
  <si>
    <t>Чубушник душистый – 117 шт.</t>
  </si>
  <si>
    <t>Газон – 103,74 кв.м.</t>
  </si>
  <si>
    <t>Многолетние цветники – 2,93 кв.м.</t>
  </si>
  <si>
    <t>Урна металлическая У-1.5 – 42 шт.</t>
  </si>
  <si>
    <t>Игровой комплекс горки ИКС-1.25 – 1 шт.</t>
  </si>
  <si>
    <t>Игровой комплекс горка Н=500 ДИКС-1.17 – 1 шт.</t>
  </si>
  <si>
    <t>Карусель КАР-1.5 – 1 шт.</t>
  </si>
  <si>
    <t>Качалка на пружине «Дельфин» КА-1.30</t>
  </si>
  <si>
    <t>Качалка на пружине «Рыбка» КА-1.21</t>
  </si>
  <si>
    <t>Качели балансир одиночные «Краб» КАЧ-1.11</t>
  </si>
  <si>
    <t>Баскетбольная стойка «Жираф» МФ-1.24.1</t>
  </si>
  <si>
    <t>Фигура для лазания «КОРОНА» МФ-1.55</t>
  </si>
  <si>
    <t>Тренажер «Шаговый» ТР-1.68</t>
  </si>
  <si>
    <t>Тренажер «Твистер» ТР-1.70</t>
  </si>
  <si>
    <t>Тренажер «Жим» ТР -1.63</t>
  </si>
  <si>
    <t>Спортивный комплекс W-02-018</t>
  </si>
  <si>
    <t>Тренажер «Маятник» ТР-1.66</t>
  </si>
  <si>
    <t>Тренажер «Вертикальная тяга» ТР-1.62</t>
  </si>
  <si>
    <t>Тренажер « к груди» («Жим к груди») ТР-1.64</t>
  </si>
  <si>
    <t>Тренажер «Жим ногами» ТР-1.65</t>
  </si>
  <si>
    <t>Щит распределительный с вводами автоматом ВА47-29-3Р, Iр=25А, счетчиком учета «Меркурий» 231 АМ 5/60А и с автоматами на отходящих линиях – 5 шт.</t>
  </si>
  <si>
    <t>Щит распределительный с розеткой и заземляющим контактором РАр10-3-Опг – 2 шт.</t>
  </si>
  <si>
    <t>Муниципальный контракт
№ 0318300228418000012-0177091-01 от 28.08.2018г., контракт № 22 от 22.10.2018г.; контракт № б/н от 16.11.2018г</t>
  </si>
  <si>
    <t>Щит распределительный на один трансформатор мощностью 225 кВА – 3 шт.</t>
  </si>
  <si>
    <t>Железобетонные опоры – 15 шт.</t>
  </si>
  <si>
    <t>Качели для ивалидного кресла коляски</t>
  </si>
  <si>
    <t>13.12.2018</t>
  </si>
  <si>
    <t>Ограничитель парковый бетонный – 30 шт</t>
  </si>
  <si>
    <t>Товарная накладная
№ 25.12.18 от 25.12.2018г.</t>
  </si>
  <si>
    <t>Газонокосилка самоходная Rider 13C Husqvarna</t>
  </si>
  <si>
    <t>Товарная накладная № 8 от 11.07.2019г.</t>
  </si>
  <si>
    <t>Система оповещения в центральном парке</t>
  </si>
  <si>
    <t>07.12.2021</t>
  </si>
  <si>
    <t>Вагон-бытовка 5*2,4</t>
  </si>
  <si>
    <t>Счет-фактура №34 от 16.03.2022г.</t>
  </si>
  <si>
    <t>Счет-фактура №35 от 16.03.2022г.</t>
  </si>
  <si>
    <t>Вагон-бытовка 2,4*2,4</t>
  </si>
  <si>
    <t>Счет-фактурв № 47 от 30.03.2022г.</t>
  </si>
  <si>
    <t>Надувной батут «Джунгли», размерами Д*Ш*В, м-10*10*3,5</t>
  </si>
  <si>
    <t>Товарная накладная № 0806-1 от 08.06.2022г. Договор № 1205/1 от 12.05.2022г.</t>
  </si>
  <si>
    <t>Световой арт объект «Сердце»</t>
  </si>
  <si>
    <t>16.09.2022</t>
  </si>
  <si>
    <t>Акт о приемке выполненных работ от 26.07.2022г. №1</t>
  </si>
  <si>
    <t>Договор № 5 от 29.09.2022г</t>
  </si>
  <si>
    <t>Дорожки тротуарные (брусчатка вибропресованная двухслойная фактурная цветная, толщиной 60 мм) – 1301,54 кв.м.</t>
  </si>
  <si>
    <t>ст. Выселки,  ул. Народная</t>
  </si>
  <si>
    <t xml:space="preserve">Договор № 13 от 28.12.2022г. </t>
  </si>
  <si>
    <t>Камни бортовые
БР 100.20.8/бетон В22,5 (М300), объем 0,016 м3/ (ГОСТ 6665-91) – 1028 шт.</t>
  </si>
  <si>
    <t>Камни бортовые
БР 100.30.15/бетон В30 (М400), объем 0,043 м3/ (ГОСТ 6665-91) – 278 шт.</t>
  </si>
  <si>
    <t>Парковки с асфальтобетонным покрытием (основание ПГС) – 406,5 кв.м.</t>
  </si>
  <si>
    <t>Площадка спортивная  (шероховатое пористое покрытие для спортивных площадок с основанием из  гравийно-песчаной смеси и железобетона  Б15 М200) – 126 кв.м.</t>
  </si>
  <si>
    <t>Площадка детская игровая (шероховатое пористое покрытие для детских площадок с основанием из  гравийно-песчаной смеси и железобетона  Б15 М200) – 181 кв.м.</t>
  </si>
  <si>
    <t>Луговой газон – 5534,5 кв.м.</t>
  </si>
  <si>
    <t>Каштан конский
Н-3,0-4,0 м. – 36 шт.</t>
  </si>
  <si>
    <t>Клен остролистный
Н 2,0-3,0 м. – 29 шт.</t>
  </si>
  <si>
    <t>Акация шаровидная
Н 2,0-3,0 м. – 20 шт.</t>
  </si>
  <si>
    <t>Туя западная
Н 1,5-2,0 м. – 42 шт.</t>
  </si>
  <si>
    <t>Дерен сибирский белый
Н 1,25-1,5 м. – 7 шт.</t>
  </si>
  <si>
    <t>Барбарис «Тунберга Ред Рокет» Н1,25-1,5 м. – 28 шт.</t>
  </si>
  <si>
    <t>Барбарис оттавский «Суперба» - 28 шт.</t>
  </si>
  <si>
    <t>Сосна горная
Н 0,5-1,0 м. – 15 шт.</t>
  </si>
  <si>
    <t>Миндаль трехлопасной – 9 шт.</t>
  </si>
  <si>
    <t>Туя гигантская
Н 2,0-2,5 м. – 23 шт.</t>
  </si>
  <si>
    <t>Уличный тренажер
ТР-2.12 Размер 1150х580х1200 – 1 шт.</t>
  </si>
  <si>
    <t>Уличный тренажер
ТР-1.66 Размер 750х562х1329 – 1 шт.</t>
  </si>
  <si>
    <t>Уличный тренажер
ТР-2.05 Размер 1713х400х1500 – 1 шт.</t>
  </si>
  <si>
    <t>Уличный тренажер
ТР-1.74 Размер 1090х810х1170 – 1 шт.</t>
  </si>
  <si>
    <t>Уличный тренажер
ТР-1.62 Размер 980х752х1826 – 1 шт.</t>
  </si>
  <si>
    <t>Спортивный комплекс
W-01-010 Размер 5800х3300х2600 (кольца, три турника классического хвата, канат, шведская стенка, брусья, лавка для упражнения на пресс наклонная) – 1 шт.</t>
  </si>
  <si>
    <t>Спортивный комплекс для МГН W-07-002 Размер 6200х3350х2600 (четыре турника классического  хвата, брусья, шведская стенка, рукоход «Змейка», скамейка для упражнений на пресс) – 1шт.</t>
  </si>
  <si>
    <t>Скамья
СК-3 деревянная с бетонными опорами. Длина 2420мм. Размер опоры: 500х500х260мм (цвет черный) – 13 шт.</t>
  </si>
  <si>
    <t>Зеленая садовая фигура Топиари «Зайцы» - 1 шт.</t>
  </si>
  <si>
    <t>Урна
У-1. Бетонная с металлической вставкой. Размер 400х400х600мм. Цвет черный – 11 шт</t>
  </si>
  <si>
    <t>Детский игровой комплекс ИКС-1.27 Размер 8300х7300х4200 – 1 шт.</t>
  </si>
  <si>
    <t>Качалка
КА-1.10. Размер 40х260х780 – 1 шт.</t>
  </si>
  <si>
    <t>Качалка
КА-1.8. Размер 1150х1050х1160 – 1 шт.</t>
  </si>
  <si>
    <t>Качалка
КА-1.23. Размер 1100х860х1000 – 1 шт.</t>
  </si>
  <si>
    <t>Игровой снаряд
МФ-1.39 Размер 1480х1800 – 1 шт.</t>
  </si>
  <si>
    <t>Линия освещения  - 678 м.</t>
  </si>
  <si>
    <t>Опора освещения (стойка)  - 47 шт.</t>
  </si>
  <si>
    <t>Светильник уличный – 47 шт.</t>
  </si>
  <si>
    <t>Трактор ALPINA AT4 84 A</t>
  </si>
  <si>
    <t>23.04.2023</t>
  </si>
  <si>
    <t>Надувной батут горка «Сказка», размерами Д*Ш*В, м-10*5,5*5,5, 1 шт</t>
  </si>
  <si>
    <t>Товарная накладная № 0507-1 от 05.07.2023г. Договор № 1805/1 от 18.05.2023г.</t>
  </si>
  <si>
    <t>распоряжение №231-р от 10.07.2023</t>
  </si>
  <si>
    <t>Аттракцион «рельсовый мини-поезд»,  1 шт.</t>
  </si>
  <si>
    <t>Товарная накладная №10 от 08.08.2023 (сумма 480 000,00  руб), договор №8/2023 от 03.08.2023</t>
  </si>
  <si>
    <t>распоряжение №332-р от 22.09.2023</t>
  </si>
  <si>
    <t>Трактор Уралец-2204, 2 шт</t>
  </si>
  <si>
    <t>Счет-фактура №7 от 15.03.2024, контракт №0318300232424000001 от 11.03.2024</t>
  </si>
  <si>
    <t>постановление №239 от 02.04.2024</t>
  </si>
  <si>
    <t>Мобильное (нежилое) строение БК1-5*2,4 (с8 ral 7004), 1 шт</t>
  </si>
  <si>
    <t>Товарная накладная №11 от 26.03.2024</t>
  </si>
  <si>
    <t>постановление №242 от 03.04.2024</t>
  </si>
  <si>
    <t>Мобильное (нежилое) строение БК1-5,2*2,4 (с8 ral 7004), 1 шт</t>
  </si>
  <si>
    <t xml:space="preserve">Вагон-бытовка, 2,4*2,4 (С8 бежевый ral 1014), 1 шт. </t>
  </si>
  <si>
    <t>ст. Выселки, ул. Профильная, 3</t>
  </si>
  <si>
    <t>договор №3/Л от 14.03.2024, товарная накладная №18 от 11.04.2024, итого:160920,00 руб</t>
  </si>
  <si>
    <t>постановление №471 от 05.08.2024</t>
  </si>
  <si>
    <t xml:space="preserve">Детский игровой комплекс, 1 шт. </t>
  </si>
  <si>
    <t>МК №29/05 от 29.05.2024, товарная накладная №5 от 15.07.2024, итого:1141977,00 руб</t>
  </si>
  <si>
    <t>постановление №472 от 05.08.2024</t>
  </si>
  <si>
    <t>Рабочая станция в комплекте (ПК в сборе)
Монитор, системный блок, клавиатура, мышь</t>
  </si>
  <si>
    <t>Договор купли-продажи №б/н от 13.11.2012г.</t>
  </si>
  <si>
    <t>Сплит-система ACSON-20 -
2 шт.</t>
  </si>
  <si>
    <t>Договор купли-продажи №25 от 18.12.2012г.</t>
  </si>
  <si>
    <t>Правообладатель:  МУНИЦИПАЛЬНОЕ АВТОНОМНОЕ КИНОВИДЕОЗРЕЛИЩНОЕ УЧРЕЖДЕНИЕ КУЛЬТУРЫ "КИНОЗАЛ ФОРУМ"</t>
  </si>
  <si>
    <t>машины и оборудование</t>
  </si>
  <si>
    <t>Принтер термотрансферный с ножом Е-4205А Thermal Transfer Printer/ cutter</t>
  </si>
  <si>
    <t>Договор поставки оборудования № 158/ОБ от 22.01.2015</t>
  </si>
  <si>
    <t>Муниципальное автономное киновидеозрелищное учреждение культуры "КИНОЗАЛ ФОРУМ" ИНН 2328015403, ОГРН 1052315827079, КПП 232801001</t>
  </si>
  <si>
    <t>Телевизор LED TCL 50 L50E5900US Черный, Ultra HD, 60Hz, DVB-T, DVB-T2, DVB-C, USB, WiFi, Smart TV</t>
  </si>
  <si>
    <t>Товарная накладная № 36 от 08.12.2016г.</t>
  </si>
  <si>
    <t>Пилон</t>
  </si>
  <si>
    <t>Накладная № 12 от 27.09.2016г.</t>
  </si>
  <si>
    <t>Сплит-система ROVEX-RCF36HR1</t>
  </si>
  <si>
    <t>Товарная накладная № 21 от 29.08.2016г.</t>
  </si>
  <si>
    <t>Система для 3D кинозала GetD GK600</t>
  </si>
  <si>
    <t>Товарная накладная № 1-287 от 09.08.2016г.</t>
  </si>
  <si>
    <t>Цифровой проектор Christie Digital CP2208</t>
  </si>
  <si>
    <t>Экран серебряный 3D Harkness Hall Spectral 240 3D</t>
  </si>
  <si>
    <t>Универсальный пьедестал Asia Cinema</t>
  </si>
  <si>
    <t>Источник бесперебойного питания Ippon Smart Winner 3000</t>
  </si>
  <si>
    <t>Звуковой кинопроцессор Dolby CP-750-Z</t>
  </si>
  <si>
    <t>Усилитель мощности EUROSOUND XZ-1200</t>
  </si>
  <si>
    <t>Усилитель мощности – 2 шт.
EUROSOUND XZ-500</t>
  </si>
  <si>
    <t>Заэкранная система – 3 шт.
EUROSOUND СЕ-215</t>
  </si>
  <si>
    <t>Сабвуфер EUROSOUND СЕ-218</t>
  </si>
  <si>
    <t>Аккустическая система – 8 шт.
EUROSOUND СХ-11</t>
  </si>
  <si>
    <t>Комплект для коммуникации Asia Cinema Kom Kit-1 для звукового оборудования</t>
  </si>
  <si>
    <t>Кресло Максим кино- 91 шт., р.550*630/740*1040 мм, с креплением к полу, обивка ткань Алоба, цвет Алый, подлокотники из черного пластика с подстаканником; сидение откидное, съемный чехол, наполнитель сидения ФППУ, толщина подушки сидения 140 мм, спинка листовой ППУ, вставка на подлокотнике-экокожа цвет черный</t>
  </si>
  <si>
    <t>Товарная накладная № 152 от 20.04.2016г.</t>
  </si>
  <si>
    <t>Надувной экран
9х7х4м</t>
  </si>
  <si>
    <t>Товарная накладная № 11237 от 14.07.2017г.</t>
  </si>
  <si>
    <t>Диван – 8 шт.
ВИП-2 раскладной</t>
  </si>
  <si>
    <t>Товарная накладная № 50 от 30.05.2018г.</t>
  </si>
  <si>
    <t>Товарная накладная № 1 от 15.01.2019г.</t>
  </si>
  <si>
    <t>Оборудование для тифлокомментирования и субтитрования</t>
  </si>
  <si>
    <t>Правообладатель:  МАУ "Мемориал" 
 МУНИЦИПАЛЬНОЕ АВТОНОМНОЕ УЧРЕЖДЕНИЕ "МЕМОРИАЛ" ВЫСЕЛКОВСКОГО СЕЛЬСКОГО ПОСЕЛЕНИЯ ВЫСЕЛКОВСКОГО РАЙОНА</t>
  </si>
  <si>
    <t>муниципальное автономное учреждение "Мемориал" Выселковского сельского поселения Выселковского района ОГРН 1242300026550, ИНН 2360016994, КПП 236001001</t>
  </si>
  <si>
    <t xml:space="preserve">оперативное управление </t>
  </si>
  <si>
    <t xml:space="preserve">Договор №6 от 20.05.2024. </t>
  </si>
  <si>
    <t>особо-ценное движимое имущество</t>
  </si>
  <si>
    <t>ГАЗ-32213 специализированное пассажирское ТС (13 мест)
VIN:96322130C0730282, год изготовления 2012, модель,
№ двигателя *421600*С0606058*;
кузов № 322100С0506863; цвет кузова – белый, мощность двигателя 106,8 л.с.; гос. номер АЕ61923; ПТС 52 НН 469436</t>
  </si>
  <si>
    <t>транспортные средства</t>
  </si>
  <si>
    <t>Экскаватор ЭО 2621
Заводской № машины 000793/808111706, двигатель № 556308, коробка передач № 347911, основной ведущий мост № 646797, цвет сине-черно-желтый, год выпуска-2010, вид движителя-колесный, мощность двигателя 81 л.с., габаритные размеры, мм 7000*2500*3900, гос номер 23УХ8952, ПТС ВЕ 622787</t>
  </si>
  <si>
    <t>Муниципальный контракт №32 МК
от 27 ноября 2010г. Распоряжение главы ВСП №39-Р от 10.03.2011г.</t>
  </si>
  <si>
    <t xml:space="preserve">Договор №6 от 20.05.2024 </t>
  </si>
  <si>
    <t>Вагон Бытовка 6*2,4*2,8</t>
  </si>
  <si>
    <t>Прицеп тракторный самосвальный
VIN: 11805, марка, модель: 2ПТС-4,5год производства 2020, цвет-синий, гос.номер: код региона 23 серия ХМ номер 1275, ПТС RU СВ516087</t>
  </si>
  <si>
    <t>Муниципальный контракт МК № 0318300228420000005 от 13.10.20г.</t>
  </si>
  <si>
    <t>Автомобиль
(специализированный, катафалк)
Идентификационный номер – (VIN) X89325600М0АU2226; марка – отсутствует; коммерческое наименование – 325600; категория ТС – В; номер двигателя (двигателей) – А27500L0600508, номер шасси (рамы) – отсутствует; номер кузова (кабины, прицепа) – 322174L0637310; цвет кузова (кабины, прицепа) – белый; год изготовления – 2021;  тип двигателя – бензиновый; выписка из электронного ПТС 164301034499228. Гос.номер О032ВН193</t>
  </si>
  <si>
    <t>Счет-фактура № 00000261 от 07.10.2021г.</t>
  </si>
  <si>
    <t>Бензотриммер</t>
  </si>
  <si>
    <t>Генератор бензиновый</t>
  </si>
  <si>
    <t>Триммер Т 333 (разъемн. прямой 0,95 квт 32,6 см, 3,7,6 кг НТ 21=255 U-ручка CHAMPION)</t>
  </si>
  <si>
    <t>Триммер Т 333 S-2 (неразъемн. прямой 0,9 квт 32,6 см, 3,7,6 кг НТ 31+3*255U-ручка CHAMPION)</t>
  </si>
  <si>
    <t>материалы</t>
  </si>
  <si>
    <t>Договор купли-продажи№0000002777 от 13.09.2011г.
МК №9 от 06.09.2011г.</t>
  </si>
  <si>
    <t>Автомобиль ГАЗ – 3309 грузовой
VIN: Х9633090070952711, год изготовления-2007, модель, № двигателя Д245.7Е2*315219, кузов№ 33070070143777, цвет-белый, мощность двигателя-117 л.с., гос номер Х310ОС93, ПТС 52 МР 266895</t>
  </si>
  <si>
    <t>Постановление главы ВСП № 31 от 01.07.2008 г.</t>
  </si>
  <si>
    <t>Грузовой автомобиль ГАЗ-330232
VIN: Х96330232В0738267, год изготовления 2011, модель, № двигателя *421600*В1001127*, № кузова 330230В0137960,  цвет- белый, мощность двигателя 106,8 л.с., гос номер Х668ВА123. ПТС 52НЕ560300</t>
  </si>
  <si>
    <t>Муниципальный контракт № 13 от 07.10.2011г.</t>
  </si>
  <si>
    <t>Распоряжение ВСП от 31.10.2011г. №247-р, Администрация ВСП;
Распоряжение ВСП от 31.10.2011г. №248-р</t>
  </si>
  <si>
    <t>Траншеекопатель
LASKI 50/6 5H HONDA</t>
  </si>
  <si>
    <t>Муниципальный контракт №16 от 24.10.2011г.</t>
  </si>
  <si>
    <t>Дополнительное соглашение № 1 от 24.09.2013г. к договору о закреплении муниципального имущества на праве хоз.ведения  №7 от 10.08.2011г.</t>
  </si>
  <si>
    <t>ГАЗ 2217  специальное пассажиское транспортное средство (6-мест)
VIN: X9622170070589754, год изготовления 2007,  модель двигателя *40522R*73197212*, кузов № 22170070365290, цвет кузова-белый, мощность двигателя- 140 л.с., гос. номер С039РМ93, ПТС 52 МР 271583</t>
  </si>
  <si>
    <t>Постановление главы ВСП №  51 от 20.11.08 г. (бессрочно)</t>
  </si>
  <si>
    <t>Распоряжение №26-р от 06.02.2017 с 1 марта 2017</t>
  </si>
  <si>
    <t>КАМАЗ  седельный тягач
VINотсутствует, год изготовления-1993, модель,  № двигателя КАМАЗ-740-072073; шасси № ХТС541000Р3170152, кузов КАБ.1591067, цвет-красный, мощность двигателя-210 л.с., гос номер Х573ВА123, ПТС 23НН786144</t>
  </si>
  <si>
    <t>Решение XV  сессии  II  созыва №3 от 17.06.2011г.</t>
  </si>
  <si>
    <t>Договор №7 от 10.08.2011г</t>
  </si>
  <si>
    <t>П/прицеп бортовой
ОДАЗ9370
VIN: отсутствует, год изготовления-1993, модель, №двигателя – отсутствует, шасси (рама) № 287315, цвет-красный, гос.номер ЕР865723, ПТС 23НВ786142</t>
  </si>
  <si>
    <t>Договор №7 от 10.08.2011г.</t>
  </si>
  <si>
    <t>Грузовой фургон  ГАЗ 330700,
VIN: XTH330700S1610833, год изготовления-1995, модель, № двигателя 511-3358, шасси XTH330700S1610833, цвет-белый, мощность двигателя-125 л.с., гос номер Х574ВА123, ПТС 23НВ786143</t>
  </si>
  <si>
    <t>Машина вакуумная КО-520
VIN: XVL482320Х0000058; год изготовления 1999, модель, №
Двигателя 508.404 225644, шасси № 433362 W441425, цвет-синий, мощность двигателя 110 кВт, гос номер Е257СУ123, ПТС 52ЕН755836</t>
  </si>
  <si>
    <t>УАЗ 3962 легковые прочие 7п/мест
VIN: ХТТ396200L0035859, год изготовления 1990, модель, №двигателя 4178-21103915, шасси (рама) № ХТТ396200L0035859, кузов на петле 3300, цвет кузова-хаки, мощность двигателя 90 л.с., гос номер А812ВХ123, ПТС 23НВ786347</t>
  </si>
  <si>
    <t>А/м для очистки канализац. сетей  КО502Б
VIN: XТZ433362R3391733; год изготовления 1994, модель, № двигателя-509.10-183375, шасси (рама)№  XТZ433362R3391733,
Цвет-синий, мощность двигателя 150 л.с., гос номер  А824ВХ123, ПТС 23НВ786350</t>
  </si>
  <si>
    <t>Машина ассенизационная
КО-503В 4823 (4823-0000010)
VIN: Х8948230010ВК6034; год изготовления-2003, модель, №двигателя 513004 31011530; шасси №33070030840659, кузов 33070030045399, цвет-снежно-белый, мощность двигателя-116 л.с., гос номер Х555ВА123, ПТС 23КН983260</t>
  </si>
  <si>
    <t>Грузовой фургон без модели МЗГ
Идентификационный номер - 330700Х0796847; год изготовления-1999, модель, №двигателя-51100А Х1001145; шасси (рама) №330700Х0796847, цвет- мурена, мощность двигателя 125 л.с., гос номер А822ВХ123, ПТС 82ОЕ909789</t>
  </si>
  <si>
    <t>Трактор Т 40-М
заводской № машины 357619, двигатель № 27537,цвет-голубой, мощность двигателя 36,78 л.с., гос номер 23КЗ9226, ПТС ВА464356</t>
  </si>
  <si>
    <t>Договор №11 от 10.09.2018г</t>
  </si>
  <si>
    <t>Агрегат сварочный  АДД 4004 на шасси
2002г.</t>
  </si>
  <si>
    <t>Шасси к сварочному
2002</t>
  </si>
  <si>
    <t>Экскаватор - погрузчик HIDROMEK HMK 102B
Заводской № машины (рамы) НМК 102ВТС35А20883, двигатель № CD4045L266063, коробка передач № ТА215795, основной ведущий мост № 002473749, 002478523, цвет-белый, мощность двигателя 74 л.с., гос номер 23УР8315, ПТС ТС670413</t>
  </si>
  <si>
    <t>Муниципальный контракт №30МК от 16.10.2012г.</t>
  </si>
  <si>
    <t>Установка SWOK-1</t>
  </si>
  <si>
    <t xml:space="preserve">Договор №7 от 10.08.2011г. </t>
  </si>
  <si>
    <t>Автомобиль ГАЗ-2752
(грузовой фургон 7-местн.)
VIN- Х9627520080601765, год изготовления-2008, модель,
№ двигателя *405240*83026813*, кузов № 27520080376330, цвет-красный, мощность двигателя 123,8 л.с., гос номер К760ОУ93, ПТС 52 МР 671893</t>
  </si>
  <si>
    <t>Муниципальный контракт № 27 МК от 31.07.2008г., акт приема передачи от 26.12.2023 (распоряжение №444-р от 22.12.2023)</t>
  </si>
  <si>
    <t>Распоряжение ВСП ВР №63-Р от 29.02.2024 г., договор № 1 от 01.03.2024 г.</t>
  </si>
  <si>
    <t>Распоряжение от 27.01.2017г.№ 19/2-р</t>
  </si>
  <si>
    <t>ст. Выселки, ул. Ленина, 56 (перекресток ул. Ленина и пер.Коммунаров)</t>
  </si>
  <si>
    <t>ст.Выселки, ул.Лунева,б/н (въезд на автостоянку во двор администрации)</t>
  </si>
  <si>
    <t>Пожарный гидрант ПГ-3</t>
  </si>
  <si>
    <t>ст. Выселки, ул. Ленина, 88 (напротив входа в гостиницу «Галактика»)</t>
  </si>
  <si>
    <t>Пожарный гидрант ПГ-2</t>
  </si>
  <si>
    <t>Пожарный гидрант ПГ-1</t>
  </si>
  <si>
    <t>Договор б/н от 10.11.2010г.</t>
  </si>
  <si>
    <t>Пожарный гидрант ПГ-4</t>
  </si>
  <si>
    <t>ст. Выселки, ул. Ткаченко, 43 (возле входа в магазин «Импульс» с ул. Ткаченко)</t>
  </si>
  <si>
    <t>Пожарный гидрант ПГ-5</t>
  </si>
  <si>
    <t>ст. Выселки, пер. Хлеборобный, 4 (с восточной стороны Храма)</t>
  </si>
  <si>
    <t>Пожарный гидрант ПГ-8</t>
  </si>
  <si>
    <t>ст. Выселки, ул. Ленина, 130а (на клумбе у входа в МАОУ СОШ №1)</t>
  </si>
  <si>
    <t>Пожарный гидрант ПГ-9</t>
  </si>
  <si>
    <t>ст. Выселки, ул. Ленина, 186/5 (северная сторона дома № 186/5)</t>
  </si>
  <si>
    <t>ст. Выселки, ул. Ленина, 184 (угол домов №№ 184-186)</t>
  </si>
  <si>
    <t>Пожарный гидрант ПГ-10</t>
  </si>
  <si>
    <t>Пожарный гидрант ПГ-11</t>
  </si>
  <si>
    <t>ст. Выселки, ул. Ленина, 186 (напротив южного подъезда дома № 186)</t>
  </si>
  <si>
    <t>ст.Выселки, ул. Ленина, 186/3 (около стоянки)</t>
  </si>
  <si>
    <t>Пожарный гидрант ПГ-12</t>
  </si>
  <si>
    <t>Пожарный гидрант ПГ-13</t>
  </si>
  <si>
    <t>ст. Выселки, пер. Якименко, 7 (на углу магазина «Охотник и рыболов»)</t>
  </si>
  <si>
    <t>Пожарный гидрант ПГ-14</t>
  </si>
  <si>
    <t>ст. Выселки, ул. Северная, 39 (напротив дома № 39)</t>
  </si>
  <si>
    <t>Пожарный гидрант ПГ-15</t>
  </si>
  <si>
    <t>ст. Выселки, ул. Монтикова, 67а (около входа в ПФ РФ)</t>
  </si>
  <si>
    <t>Пожарный гидрант ПГ-16</t>
  </si>
  <si>
    <t>ст. Выселки, ул. Монтикова, 64 (напротив ПФ РФ через дорогу)</t>
  </si>
  <si>
    <t>Пожарный гидрант ПГ-17</t>
  </si>
  <si>
    <t>ст. Выселки, ул. Казачья, 115 (напротив учебного комбината)</t>
  </si>
  <si>
    <t xml:space="preserve">Ограда скважины ж/б, </t>
  </si>
  <si>
    <t xml:space="preserve">Краснодарский край, Выселковский район, ст.Выселки,в/з №1 ул.Казачья, </t>
  </si>
  <si>
    <t>240 м.п</t>
  </si>
  <si>
    <t>Пожарный гидрант ПГ-18</t>
  </si>
  <si>
    <t>ст. Выселки, ул. Ореховая, 2
(на углу у дома № 2)</t>
  </si>
  <si>
    <t>ст. Выселки, ул. Ореховая и пер. Черноморский (на перекрестке)</t>
  </si>
  <si>
    <t>Пожарный гидрант ПГ-19</t>
  </si>
  <si>
    <t>Пожарный гидрант ПГ-20</t>
  </si>
  <si>
    <t>ст. Выселки, ул. Школьная, б/н
(на углу возле аптеки)</t>
  </si>
  <si>
    <t>Пожарный гидрант ПГ-22</t>
  </si>
  <si>
    <t>ст. Выселки, ул. Монтикова, б/н (около ПФ РФ с восточной стороны котельной)</t>
  </si>
  <si>
    <t>Пожарный гидрант ПГ-23</t>
  </si>
  <si>
    <t>ст. Выселки, ул. Красная, 21 (около общежития предприятия «Кристалл» на углу)</t>
  </si>
  <si>
    <t>Пожарный гидрант ПГ-24</t>
  </si>
  <si>
    <t>ст. Выселки, ул. Лунева, 24 (напротив дома № 24)</t>
  </si>
  <si>
    <t>Пожарный гидрант ПГ-25</t>
  </si>
  <si>
    <t>ст. Выселки, пер. Охотничий, 1-б (между ул Школьной и ул. Красной район часовни)</t>
  </si>
  <si>
    <t>Пожарный гидрант ПГ-26</t>
  </si>
  <si>
    <t>ст. Выселки, ул. Советская, 154 (возле магазина «Пчелка»)</t>
  </si>
  <si>
    <t>ст. Выселки,
ул. Российская</t>
  </si>
  <si>
    <t>Пожарный гидрант ПГ-27</t>
  </si>
  <si>
    <t>ст. Выселки, ул. Лунева, 101 (напротив магазина «Гурман»)</t>
  </si>
  <si>
    <t>Пожарный гидрант ПГ-28</t>
  </si>
  <si>
    <t>ст. Выселки, пер. Лермонтова, 1-б
(во дворе 2-х этажных домов)</t>
  </si>
  <si>
    <t>Пожарный гидрант ПГ-29</t>
  </si>
  <si>
    <t>ст. Выселки, пер. Лермонтова, 1-д (напротив дома № 1-д)</t>
  </si>
  <si>
    <t>Пожарный гидрант ПГ-32</t>
  </si>
  <si>
    <t>ст. Выселки, ул. Южная, 113 (пересечение с пер. Кирова)</t>
  </si>
  <si>
    <t>Пожарный гидрант ПГ-33</t>
  </si>
  <si>
    <t>ст. Выселки, пер. Лесной, 8
(фасад ПСЧ-114)</t>
  </si>
  <si>
    <t>Пожарный гидрант ПГ-88</t>
  </si>
  <si>
    <t>ст. Выселки, ул. Широкая, 5 (напротив дома № 5)</t>
  </si>
  <si>
    <t>Пожарный гидрант ПГ-89</t>
  </si>
  <si>
    <t>ст. Выселки, ул. Широкая, 19 (напротив дома № 19)</t>
  </si>
  <si>
    <t>Пожарный гидрант ПГ-90</t>
  </si>
  <si>
    <t>ст. Выселки, ул. Широкая, 33 (напротив дома № 33)</t>
  </si>
  <si>
    <t>ст. Выселки, ул. Широкая, 49 (напротив дома № 49)</t>
  </si>
  <si>
    <t>Пожарный гидрант ПГ-91</t>
  </si>
  <si>
    <t>Пожарный гидрант ПГ-92</t>
  </si>
  <si>
    <t>ст. выселки, ул. Широкая, 63 (напротив дома № 63)</t>
  </si>
  <si>
    <t>Пожарный гидрант ПГ-93</t>
  </si>
  <si>
    <t>ст. Выселки, ул. Широкая, 81 (напротив дома № 81)</t>
  </si>
  <si>
    <t>Пожарный гидрант ПГ-94</t>
  </si>
  <si>
    <t>ст. Выселки, ул. Широкая, 97 (напротив дома № 97)</t>
  </si>
  <si>
    <t>Пожарный гидрант ПГ-95</t>
  </si>
  <si>
    <t>ст. Выселки, ул. Широкая, 103 (напротив дома № 103)</t>
  </si>
  <si>
    <t>Пожарный гидрант ПГ-96</t>
  </si>
  <si>
    <t>ст. Выселки, ул. Широкая, 119 (напротив дома № 119)</t>
  </si>
  <si>
    <t>Пожарный гидрант ПГ-97</t>
  </si>
  <si>
    <t>ст. Выселки, ул. Широкая, 141 (напротив дома № 141))</t>
  </si>
  <si>
    <t>Пожарный гидрант ПГ-98</t>
  </si>
  <si>
    <t>ст. Выселки, ул. Широкая, 153 (напротив дома № 153)</t>
  </si>
  <si>
    <t>Пожарный гидрант ПГ-99</t>
  </si>
  <si>
    <t>ст. Выселки, ул. Широкая, 171 (напротив дома № 171)</t>
  </si>
  <si>
    <t>Пожарный гидрант ПГ-100</t>
  </si>
  <si>
    <t>ст. Выселки, ул. Широкая, 185 (напротив дома № 185)</t>
  </si>
  <si>
    <t>Пожарный гидрант ПГ-101</t>
  </si>
  <si>
    <t>ст. Выселки, ул. Широкая, 197 (напротив дома № 197)</t>
  </si>
  <si>
    <t>Пожарный гидрант ПГ-102</t>
  </si>
  <si>
    <t>ст. Выселки, ул. Коммунистическая, 4 (напротив  дома №  4)</t>
  </si>
  <si>
    <t>Пожарный гидрант ПГ-103</t>
  </si>
  <si>
    <t>ст. Выселки, ул. Коммунистическая, 6 (на перекрестке ул. Коммунистическая и пер. Охотничий)</t>
  </si>
  <si>
    <t>Пожарный гидрант ПГ-104</t>
  </si>
  <si>
    <t>ст. Выселки, ул. Коммунистическая, 14/2 (напротив дома № 14/2)</t>
  </si>
  <si>
    <t>Пожарный гидрант ПГ-105</t>
  </si>
  <si>
    <t>ст. Выселки, ул. Коммунистическая – пер. Свердлова (на перекрестке)</t>
  </si>
  <si>
    <t>Пожарный гидрант ПГ-106</t>
  </si>
  <si>
    <t>ст. Выселки, ул. Свободы, 83 (напротив дома № 83)</t>
  </si>
  <si>
    <t>Пожарный гидрант ПГ-107</t>
  </si>
  <si>
    <t>ст. Выселки, ул. Свободы – пер. Октябрьский (на перкрестке)</t>
  </si>
  <si>
    <t>Пожарный гидрант ПГ-108</t>
  </si>
  <si>
    <t>ст. Выселки, пер. Октябрьский, 1
(напротив магазина возле реки Журавка)</t>
  </si>
  <si>
    <t>Пожарный гидрант ПГ-163</t>
  </si>
  <si>
    <t>ст. Выселки, ул. Комсомольская – пер. Октябрьский (на перкрестке)</t>
  </si>
  <si>
    <t>Пожарный гидрант ПГ-164</t>
  </si>
  <si>
    <t>ст. Выселки, пер. Яна Полуяна, 27 (напротив дома № 27)</t>
  </si>
  <si>
    <t>ПСД по капитальному ремонту теплотрассы</t>
  </si>
  <si>
    <t>Дизельная электростанция -
2 шт.
(1992 г.)</t>
  </si>
  <si>
    <t>Пульт управления насосами
- 1 шт.
(2010г.)</t>
  </si>
  <si>
    <t>Насос
К-100-65-200
(2007г.)</t>
  </si>
  <si>
    <t>Установка  SWOK-1
(2010г.)</t>
  </si>
  <si>
    <t>Насос фикальный СД-25 – 2 шт. (1993г.)</t>
  </si>
  <si>
    <t>Насос ЭЦВ 6-25-100 – 1 шт.,
ЭЦВ 8-25-100 – 1 шт.</t>
  </si>
  <si>
    <t>Договор купли- продажи№77 от 21.11.2011г.</t>
  </si>
  <si>
    <t>Муниципальный контракт №21 от 02.12.2011г.</t>
  </si>
  <si>
    <t xml:space="preserve">Договор № 1 от 09.02.2012г. </t>
  </si>
  <si>
    <t>Распоряжение администрации ВСП № 277-р от 26.11.2012г.</t>
  </si>
  <si>
    <t>Система «Раскат» для обеззараживания воды
модель 0160-0080</t>
  </si>
  <si>
    <t>Распоряжение ВСП от 21.11.2012г. №269-р</t>
  </si>
  <si>
    <t>Преобразователь частоты RVS
00875A2H0SSSA1A2</t>
  </si>
  <si>
    <t>Муниципальный контракт №31 МК от 24.10.2012г.</t>
  </si>
  <si>
    <t>Распоряжение ВСП от 02.12.2013г. №232-р, договор №3 от 02.12.2013.</t>
  </si>
  <si>
    <t>Муниципальный контракт №13МК от 08.06.2012г.</t>
  </si>
  <si>
    <t>Договор №1 от 23.01.2014г.</t>
  </si>
  <si>
    <t>Преобразователь частоты 37K-RUS - 2 шт.</t>
  </si>
  <si>
    <t>Муниципальный контракт №6МК от 25.02.2013г.</t>
  </si>
  <si>
    <t xml:space="preserve">Распоряжение администрации ВСП
№54-р от 06.03.2013г.
Договор хозяйственного ведения
№ 1/1 от 07.03.2013года </t>
  </si>
  <si>
    <t>Прочистная машина секционного типа
Electric Eel 325 K-8 DHCD
6,5 л.с., с набором спиралей 8 DHCD-25 шт., насадок-7 шт.</t>
  </si>
  <si>
    <t>Муниципальный контракт № 5 МК от 21.02.2013г.
Распоряжение ВСП № 92-р от 06.05.2013г.</t>
  </si>
  <si>
    <t>Распоряжение ВСП от 20.05.2013г. №100-р</t>
  </si>
  <si>
    <t>Водомер ОСВХ-40
30 шт.
5 шт.</t>
  </si>
  <si>
    <t>Договор купли-продажи №11 от 16.04.2013г.</t>
  </si>
  <si>
    <t>30 шт-82627,12
5 шт-13771,19</t>
  </si>
  <si>
    <t>Трубы стальные, задвижки из серого чугуна, отводы, фланцы</t>
  </si>
  <si>
    <t>Приказ департамента жилищно-коммунального хозяйства Краснодарского края от 06.05.2013г. № 73</t>
  </si>
  <si>
    <t>Соглашение № 2  от 30.12.2013года</t>
  </si>
  <si>
    <t>Труба стальная</t>
  </si>
  <si>
    <t>Накладная № 1603 от 25.12.2013г.</t>
  </si>
  <si>
    <t>Панель металлическая сетчатая</t>
  </si>
  <si>
    <t>Накладная № 1602 от 25.12.2013г.</t>
  </si>
  <si>
    <t>КО-507 АМ машина илососная
VIN: XVL482316E0001310, год изготовления 2013, модель, № двигателя 740620 С2733834, шассиХТС651153С1283137, кузов № 2342210, цвет кузова: оранжевый, мощность двигателя 280 л.с., гос номер К331ОР123, ПТС 52НУ578707</t>
  </si>
  <si>
    <t>Муниципальный контракт № 16  от 14.01.2015г.,
товарная накладная
№ КР- 0000262 от 19.01.2015г.</t>
  </si>
  <si>
    <t xml:space="preserve">Договор № 1 от 20.01.2015г. </t>
  </si>
  <si>
    <t>Автомобиль CHEVROLET NIVA, 212300-55
VIN: X9L212300G0579875, год изготовления 2015, модель, №двигателя 2123, 0731534, кузов№ X9L212300G0579875, цвет- светло-серебристый металлик, мощность двигателя 79,60 л.с., гос номер Т555РН123, ПТС 63ОА746166</t>
  </si>
  <si>
    <t>Товарная накладная № 8979 от 22.12.2015 года                           Контракт  № 10 МК на поставку легкового автомобиля
от 21.12.2015 года</t>
  </si>
  <si>
    <t xml:space="preserve">Распоряжение ВСП №61-Р от 27.04.2016г. «о передаче движимого имущества на праве хозяйственного ведения» Договор № 1 от 29.04.2016г </t>
  </si>
  <si>
    <t>Цистерна КО-503В.01.02.000Z</t>
  </si>
  <si>
    <t>Товарная накладная № 680 от 22.08.2016г.</t>
  </si>
  <si>
    <t xml:space="preserve">Договор от 20.12.2016г. № 3 </t>
  </si>
  <si>
    <t>Насос – 2 шт.
ЭЦВ 8-25-100</t>
  </si>
  <si>
    <t>Муниципальный контракт
№ 542 от 22.08.2017г.
Счет фактура № 368 от 23.08.2017г.</t>
  </si>
  <si>
    <t>Договор №7 от 9.11.2017г</t>
  </si>
  <si>
    <t>Насос
ЦМК 40-25 с ножом</t>
  </si>
  <si>
    <t>Муниципальный контракт
№ 124 от 22.08.2017г.
Счет-фактура № 7 от 23.08.2017г.</t>
  </si>
  <si>
    <t>Насос
ЭЦВ 8-40-120</t>
  </si>
  <si>
    <t>Муниципальный контракт № 562 от 04.09.2017г.
Счет-фактура № 387 от 04.10.2017г.</t>
  </si>
  <si>
    <t>Плиты перекрытия б/у –
105 шт.</t>
  </si>
  <si>
    <t>Распоряжение ВСП от 24.03.2017г. № 62/1-р
Договор ответственного хренения от 27.03.2017г.</t>
  </si>
  <si>
    <t>Эл.двигателя АИР
200М2Б01 У-2 37 кВт 2950 об 380 В</t>
  </si>
  <si>
    <t>Контракт № 457 от 07.09.2017г.
Счет-фактура  408 от 07.09.2017г.</t>
  </si>
  <si>
    <t xml:space="preserve">Договор № 1 от 15.01.2018г </t>
  </si>
  <si>
    <t>Стальная промышленная дымовая труба
высота 23,6 м., диаметр 960 мм.</t>
  </si>
  <si>
    <t>Договор ответственного хранения от 02.10.2018г. № 1
Распоряжение № 227-р от 02.10.2018г</t>
  </si>
  <si>
    <t>Оборудование-материалы – 19 шт.
ст. Выселки по ул. Лунева б/н Выселковского района Краснодарского края</t>
  </si>
  <si>
    <t>АКТ №2 от 07.11.2018г. об оприходовании оборудования-материалов, образовавшихся при строительно-монтажных работах по объекту «Блочно-модульная котельная установка в ст. Выселки по ул. Лунева б/н Выселковского района Краснодарского края»</t>
  </si>
  <si>
    <t xml:space="preserve">Договор №15 от 07.11.2018г. </t>
  </si>
  <si>
    <t>Трансформатор ТМГ</t>
  </si>
  <si>
    <t>Счет-фактура № 064/8531 от 03.06.2019г.</t>
  </si>
  <si>
    <t>Распоряжение № 105-р от 28.06.2019г. Договор ответственного хранения № б/н от 28.06.2019г.</t>
  </si>
  <si>
    <t>Преобразователь частоты</t>
  </si>
  <si>
    <t>Договор №5 от 07.09.2020</t>
  </si>
  <si>
    <t>Муниципальный контракт
№ КП 11/180820 от 18.08.2020г.</t>
  </si>
  <si>
    <t>Прицеп
ССТ-7132-06 стальной</t>
  </si>
  <si>
    <t>Договор № 182 от 27.11.2020г. на сумму 69700,00</t>
  </si>
  <si>
    <t>Договор № 12 от 05.11.2020г</t>
  </si>
  <si>
    <t>Тягово-сцепное устройство</t>
  </si>
  <si>
    <t>Борта надставные</t>
  </si>
  <si>
    <t>Насос ЭЦВ 6-16-110</t>
  </si>
  <si>
    <t xml:space="preserve">Договор № 182 от 27.11.2020г. на сумму 69700,00
</t>
  </si>
  <si>
    <t xml:space="preserve">Договор № 12 от 05.11.2020г. </t>
  </si>
  <si>
    <t>Ограждение скважины ж/б</t>
  </si>
  <si>
    <t>Краснодарский край, Выселковский район, ст.Выселки,
р-н пер.Восточного
ж.д. №26</t>
  </si>
  <si>
    <t xml:space="preserve">Постановление №336 от 02.08.2011г. </t>
  </si>
  <si>
    <t>607,5м</t>
  </si>
  <si>
    <t>Ограждение
к очистным</t>
  </si>
  <si>
    <t>Краснодарский край, Выселковский р-н, юго-западная часть ст. Выселки</t>
  </si>
  <si>
    <t>Краснодарский край, Выселковский район,
ст-ца Выселки, ул. Северная,7</t>
  </si>
  <si>
    <t>415,9 м.п</t>
  </si>
  <si>
    <t>Краснодарский край, Выселковский р-н, ст.Выселки, пер.Украинский</t>
  </si>
  <si>
    <t>Система «РАСКАТ» - М 0160-0080А</t>
  </si>
  <si>
    <t>Товарная накладная № 83 от 08.06.2022г.</t>
  </si>
  <si>
    <t>Насос ЦМК 40-25 с ножом (3 шт.)</t>
  </si>
  <si>
    <t xml:space="preserve">Счет-фактура № 1189 от 08.09.2022г.
</t>
  </si>
  <si>
    <t>Панельное ограждение (столб, калитка, ворота, панель)</t>
  </si>
  <si>
    <t>Распоряжение ВСП от 25.10.2022г. № 269-р «О включении движимого имущества (панельное ограждение) в реестр…»</t>
  </si>
  <si>
    <t>Комплект видеонаблюдения с 2-уличными камерами (водозабор Южный ул. Народная)</t>
  </si>
  <si>
    <t>Распоряжение ВСП от 25.10.2022г. № 270-р «О включении движимого имущества (комплект видеонаблюдения с 2-уличными камерами) в реестр…»</t>
  </si>
  <si>
    <t>Автомобиль грузовой бортовая платформа  ГАЗ А22R33, Идентификационный номер – (VIN) X96A22R33P2907975; марка, ГАЗ; коммерческое наименование – GAZelle NEXT, тип: - бортовой; категория  018/2011-N1; категория В,  год изготовления: - 2023; модель, № двигателя – А27500P0901577;  шасси (рама) № - X96A22R33P2907975; кузов номер  - А22R22P0191642; цвет кузова – белый; двигатели: двигатель внутреннего сгорания (марка, тип) УМЗ А275, четырехтактный, с искровым зажиганием; технически допустимая максимальная масса транспортного средства (кг)-3500, выписка из электронного паспрорта транспортного средства – 164301071480854, изготовитель ТС – ООО «Автомобильный завод «ГАЗ»»; государственный регистрационный номер: Р628ТТ193</t>
  </si>
  <si>
    <t>контракт на поставку грузового автомобиля (бортовая платформа)                                      № 0318300228423000001 от 29.11.2023 года, постановление №629 от 06.12.2023</t>
  </si>
  <si>
    <t>Договор №10 от 15.12.2023, распоряжение №430-р от 15.12.2023</t>
  </si>
  <si>
    <t>Договор от 21.10.2022г. № 507
Акт о приемке выполненных работ от 11.11.2022г. № 1</t>
  </si>
  <si>
    <t>Краснодарский край, Выселковский район, ст-ца Выселки, пер. Первомайский, 15</t>
  </si>
  <si>
    <t xml:space="preserve">Автоматическая пожарная сигнализация и система оповещения людей о пожаре в зданиях гаражей литеры: Н, Л, Е, Д
</t>
  </si>
  <si>
    <t>Договор от 03.10.2022г. № 506
Акт о приемке выполненных работ от 10.11.2022г. № 1</t>
  </si>
  <si>
    <t>Проектно-сметная документация в здании МУП «Выселковские коммунальные системы» пер. Первомайский, 15, ст. Выселки (административное здание 1-й этаж, проходная, гаражи литеры: Н, Л, Е, Д)</t>
  </si>
  <si>
    <t>Автоматическая пожарная сигнализация и система оповещения людей о пожаре в административном здании 1-ый этаж и проходной</t>
  </si>
  <si>
    <t>Договор от 03.10.2022г. № 65
Акт № 2061 от 14.11.2022г.</t>
  </si>
  <si>
    <t xml:space="preserve">Ограждение базы ж/б плитами, </t>
  </si>
  <si>
    <t xml:space="preserve">Краснодарский край, Выселковский район, ст-ца Выселки, Первомайский, дом № 15, </t>
  </si>
  <si>
    <t>136,5 м/п</t>
  </si>
  <si>
    <t>Договор №4 от 10.08.2011г</t>
  </si>
  <si>
    <t xml:space="preserve">Система ограждения (панель, столбы, калитка, ворота)
Сквер(ул.Народная)
</t>
  </si>
  <si>
    <t>Распоряжение от 23.12.2022г. № 341-р «О включении движимого имущества в реестр»</t>
  </si>
  <si>
    <t>Дизельная электростанция АД-30-Т400-1РК (30кВт, двигатель К4100ZDS, APW-30) в кожухе, 1шт</t>
  </si>
  <si>
    <t>Контракт №02 от 15.06.2023, счет-фактура №260 от 22.06.2023 на сумму 451 000,00 рублей</t>
  </si>
  <si>
    <t xml:space="preserve">распоряжение о передаче имущества №214-р от 23.06.2023; Договор №4 от 23.06.2023г. </t>
  </si>
  <si>
    <t>Насос ЭЦВ 8-25-100 (Ливны), 2 шт.</t>
  </si>
  <si>
    <t>Договор поставки №2152 от 25.09.2023, товарная накладная №1447 от 25.09.2023 на сумму 174 000,00 рублей</t>
  </si>
  <si>
    <t xml:space="preserve">распоряжение о передаче имущества №350-р от 10.10.2023; Договор №8 от 10.10.2023г.  </t>
  </si>
  <si>
    <t xml:space="preserve">Система ограждения артезианской скважины №7717, расположенной на северо-западной окраине ст-цы Выселки (панель, столбы, калитка, ворота), 1 шт.
</t>
  </si>
  <si>
    <t>северо-западная окраина ст-цы Выселки</t>
  </si>
  <si>
    <t xml:space="preserve">распоряжение о передаче имущества №353-р от 10.10.2023; Договор №7 от 10.10.2023г.  </t>
  </si>
  <si>
    <t>Дизельный генератор АД-50-Ф в кожухе с АВР, 1 шт.</t>
  </si>
  <si>
    <t>Счет-фактура №189 от 21,02,2024, Договор №РЮ45/02/24 от 09.02.2024</t>
  </si>
  <si>
    <t>Договор №2 от 01.03.2024г; Распоряжение №68-р от 01.03.2024г</t>
  </si>
  <si>
    <t>Насос ЭЦВ 8-25-125 (Ливны), 1 шт.</t>
  </si>
  <si>
    <t xml:space="preserve">распоряжение о передаче имущества №251-р от 27.09.2024; Договор №7 от 27.09.2024г.  </t>
  </si>
  <si>
    <t>Насос ЭЦВ 8-25-100 (Ливны), 1 шт.</t>
  </si>
  <si>
    <t>МК №1630 от 11.09.2024, счет-фактура №1217 от 11.09.2024, постановление №579 от 27.09.2024</t>
  </si>
  <si>
    <t>Машина для очистки канализационных сетей КО-514, идентификационный номер - XVL693210R0000575, наименование транспортного средства, определяемое его назначением – специальный, машина для очистки канализационных сетей, марка – КОММАШ, модель – KOMMASH-KO-514, коммерческое наименование –КО-514, категория ТС – С/N3G, шасси (рама) – XTC432535R1516124, номер двигателя – 86145009, номер кузова (кабины) – 532050R2696778, цвет кузова – оранжевый, год изготовления 2024, двигатель внутреннего сгорания – КАМАЗ, 667.513-250, четырехтактный, дизель, экологический класс – пятый, техническая допустимая максимальная масса – 15500 кг, паспорт ТС №1643 01099651414, свидетельство о гос. регистрации ТС 99 69 № 033375, выдано 01.10.2024, гос. номер – М400ХО193</t>
  </si>
  <si>
    <t>МК № 0518600003724000002 от 01.07.2024 года, товарная накладная №1517 от 25.09.2024</t>
  </si>
  <si>
    <t>Хозяйственное ведение, собственник</t>
  </si>
  <si>
    <t xml:space="preserve"> постановление алминистрации ВСП ВР №594 от 09.10.2023</t>
  </si>
  <si>
    <t>Кресло театральное, 66 шт</t>
  </si>
  <si>
    <t>х. Иногородне-Малеваный</t>
  </si>
  <si>
    <t>с. Первомайское</t>
  </si>
  <si>
    <t>2.2.3.000001</t>
  </si>
  <si>
    <t>Администрация мниципального образования Выселковское сельское поселение в составе муниципального образования Выселковский район, ИНН 2328012307, ОГРН 1052315826133, КПП 232801001, ст. Выселки, ул. Ленина, 39</t>
  </si>
  <si>
    <t>2.2.3.000002</t>
  </si>
  <si>
    <t>Краснодарский край, Выселковский район, ст-ца Выселки, угол ул. Свободы и пер. Коминтернаа</t>
  </si>
  <si>
    <t xml:space="preserve">Договор № 22 от 26.12.2022г., распоряжение №347-р от 26.12.2022 </t>
  </si>
  <si>
    <t>Договор о закреплении муниципального имущества на праве хозяйственного ведения от 26.12.2022г. №21, распоряжение №348-р от 26.12.2022</t>
  </si>
  <si>
    <t>Договор от 26.12.2022г № 21, распоряжение №348-р от 26.12.2022</t>
  </si>
  <si>
    <t>распоряжение №30-р от 26.02.2015, Договор от 23.12.2022г. № 20, распоряжение №339-р от 23.12.2022</t>
  </si>
  <si>
    <t>распоряжение №30-р от 26.02.2015
Договор от 23.12.2022г. № 20, распоряжение №339-р от 23.12.2022</t>
  </si>
  <si>
    <t>Договор от 25.11.2022г. № 19, распоряжение №308-р от 25.11.2022, дополнительное соглашение №1 от 25.08.2023</t>
  </si>
  <si>
    <t>Договор № 18 от 22.11.2022г, распоряжение №304-р от 22.11.2022</t>
  </si>
  <si>
    <t>Краснодарский край, Выселковский район, ст-ца Выселки, водозабор Южный, ул. Народная</t>
  </si>
  <si>
    <t>Договор № 14 от 09.11.2022г., распоряжение №282-р от 09.11.2022</t>
  </si>
  <si>
    <t>Договор № 13 от 09.11.2022г, распоряжение №280-р от 09.11.2022</t>
  </si>
  <si>
    <t>Договор №7 от 05.08.2022г, распоряжение №190-р от 05.08.2022</t>
  </si>
  <si>
    <t>Договор №9 от 19.09.2022г</t>
  </si>
  <si>
    <t>Распоряжение ВСП от 02.08.2019г. №132-р (передача)
Договор № 1 от 08.04.2022, распоряжение №83-р от 08.04.2022</t>
  </si>
  <si>
    <t>распоряжение №30-р от 26.02.2015, договор №6 от 12.08.2021</t>
  </si>
  <si>
    <t>Договор №12 от 26.11.2021г., распоряжение №258-р от 26.11.2021</t>
  </si>
  <si>
    <t>Договор №1 от 18.03.2021, распоряжение №49-р от 18.03.2021</t>
  </si>
  <si>
    <t>Аренда, с 01.02.2023 по 31.01.2028)</t>
  </si>
  <si>
    <t>Договор от 01.06.2015г. № 6 о закреплении муниципальн ого имущества на праве хоз. ведения; распоряжение №84-р от 01.06.2015, дополнительное соглашение №1 от 25.08.2023</t>
  </si>
  <si>
    <t xml:space="preserve">Договор от 01.06.2015г. № 6 о закреплении муниципального имущества на праве хозяйственного ведения, распоряжение №84-р от 01.06.2015, дополнительное соглашение №1 от 25.08.2023
</t>
  </si>
  <si>
    <t>Дизельная передвижная подстанция Литер:
VIII</t>
  </si>
  <si>
    <t>дл.5,45м
шир.4,7м
пл. 25,6 кв.м</t>
  </si>
  <si>
    <t xml:space="preserve">Распоряжение администрации ВСП № 132-р от 15.06.2012г.договор №2 от 18.06.2012 </t>
  </si>
  <si>
    <t>Сооружение
Трансформаторная подстанция
Литер:
IX</t>
  </si>
  <si>
    <t xml:space="preserve">дл.6,65м
шир.2,9м
</t>
  </si>
  <si>
    <t>Договор от 06.11.2014г. № 4, распоряжение №192-р от 06.11.2014</t>
  </si>
  <si>
    <t>Договор от 26.04.2017г. №3, рапсоряжение №78-р от 26.04.2017, дополнительное соглашение №1 от 25.08.2023</t>
  </si>
  <si>
    <t>Распоряжение администрации ВСП № 132-р от 15.06.2012г, договор №2 от 18.06.2012</t>
  </si>
  <si>
    <t>Договор № 15 от 01.11.2024 (распоряжение №304-р от 01.11.2024)</t>
  </si>
  <si>
    <t>2.2.3.000003</t>
  </si>
  <si>
    <t>Распоряжение администрации ВСП
№ 286-р от 03.12.2012г., договор №8 от 03.12.2012, постановление №649 от 30.10.2024, дополнительное соглашение №1 от 30.10.2024</t>
  </si>
  <si>
    <t>Автомобиль  LADA GRANTA, Идентификационный номер – (VIN) XTA219040R0962415; марка, модель LADA GRANTA 219040; тип: - легковой седан; категория  В/М1; год выпуска: - 2023; страна-производитель: - Российская Федерация;  модель, № двигателя – 111827208895;  шасси (рама) № - отсутствует; кузов (прицеп)  - XTA219040R0962415; цвет кузова – черный; государственный регистрационный номер: Т551ЕА123, ПТС №1643 01072258499, СТС 99 69 033852</t>
  </si>
  <si>
    <t>Легковой автомобиль NISSAN TEANA
VIN- Z8NBBUJ32CSO34522, год изготовления 2012, модель, № двигателя VQ25  818051A, кузов Z8NBBUJ32CSO34522; цвет черный, мощность двиг. 182 л.с., объем двиг. 2496, гос номер H333BH123, ПТС 78 НН 775042, СТС 99 69 033831</t>
  </si>
  <si>
    <t>муниципальный контракт №0318300232824000001 от 25.10.2024</t>
  </si>
  <si>
    <t>постановление №641 от 29.10.2024</t>
  </si>
  <si>
    <t>Автомобиль HAVAL, VIN XZGFF06AIRA367815, категория В, № двигателя 24919007167, № шасси отсутствует, № кузова XZGFF06AIRA367815, цвет черный, год изготовления 2024, регистрационный номер О143ОО23,  ПТС №1643 01101508082, СТС 99 69 033803</t>
  </si>
  <si>
    <t>Протяженность, м 210</t>
  </si>
  <si>
    <t>Протяженность, м 87</t>
  </si>
  <si>
    <t>Протяженность, м 100</t>
  </si>
  <si>
    <t>Протяженность, м 190</t>
  </si>
  <si>
    <t>Протяженность, м 94</t>
  </si>
  <si>
    <t>Сведения о стоимости, Кадастровая стоимость</t>
  </si>
  <si>
    <t>Аренда № 23:05:0605002:449-23/257/2024-3
от 06.11.2024 (Договор аренды муниципального имущества №2 от 15.10.2024, Акт приема-передачи муниципального имущества в аренду по договору №2 от 15.10.2024г., выдан 15.10.2024, распоряжение №275-р от 15.10.2024,) Срок действия 5 лет с 06.11.2024 по 06.11.2029</t>
  </si>
  <si>
    <t>Аренда
№ 23:05:0000000:1279-23/257/2024-3
от 07.11.2024 (Договор аренды муниципального имущества №5 от 15.10.2024,
Акт приема-передачи муниципального имущества в аренду по договору №5 от 15.10.2024г., выдан 15.10.2024, распоряжение №272-р от 15.10.2024,) Срок действия 5 лет с 07.11.2024 по 07.11.2029</t>
  </si>
  <si>
    <t>Аренда
№ 23:05:0000000:1277-23/257/2024-3
от 07.11.2024 (Договор аренды муниципального имущества №6 от 15.10.2024,
Акт приема-передачи муниципального имущества в аренду по договору №6 от 15.10.2024г., выдан 15.10.2024, распоряжение №271-р от 15.10.2024,) Срок действия 5 лет с 07.11.2024 по 07.11.2029</t>
  </si>
  <si>
    <t>Аренда
№ 23:05:0000000:1098-23/257/2024-3
от 07.11.2024 (Договор аренды муниципального имущества №3 от 15.10.2024,
Акт приема-передачи муниципального имущества в аренду по договору №3 от 15.10.2024г., выдан 15.10.2024, распоряжение №274-р от 15.10.2024,) Срок действия 5 лет с 07.11.2024 по 07.11.2029</t>
  </si>
  <si>
    <t>Аренда № 23:05:0000000:1054-23/257/2024-3
от 06.11.2024 (Договор аренды муниципального имущества №1 от 15.10.2024,
Акт приема-передачи муниципального имущества в аренду по договору №1 от 15.10.2024г., выдан 15.10.2024, распоряжение №276-р от 15.10.2024,) Срок действия 5 лет с 06.11.2024 по 06.11.2029</t>
  </si>
  <si>
    <t>Системный блок CityLine Game i7431B i3-8100/8G/GTX1050Ti-4G</t>
  </si>
  <si>
    <t>Договор №11 от 24.10.2022, распоряжение №267-р от 24.10.2022, дополнительное соглашение №1 от 01.11.2024</t>
  </si>
  <si>
    <t>Установка электрогенераторная, 2 шт</t>
  </si>
  <si>
    <t>Договор №10 от 30.10.2024г; Распоряжение №292-р от 30.10.2024г</t>
  </si>
  <si>
    <t>муниципальный контракт №0318300228424000001 от 21.10.2024, счет-фактура №1883 от 23.10.2024</t>
  </si>
  <si>
    <t>Ноутбук HP Envy dv7-7353er 17.3</t>
  </si>
  <si>
    <t>Системный блок Core i5/4Gb/SSD</t>
  </si>
  <si>
    <t xml:space="preserve">Компьютер в сборе (системный блок, монитор, клавиатура) </t>
  </si>
  <si>
    <t xml:space="preserve">Контракт № 579 от 26.03.2020г. на сумму 115390,00.Компьютер в сборе (системный блок 99480 руб, монитор 15190 руб, клавиатура 720 руб) 
</t>
  </si>
  <si>
    <t>Усилитель 3 микрофонных и 2 линейных входа ROXTON</t>
  </si>
  <si>
    <t>Радиосистема вокальная AKG WMS470 D5 Set BD8, 2 шт</t>
  </si>
  <si>
    <t>Горка 3000х670х2250</t>
  </si>
  <si>
    <t>Скамейка СП-0.1 – 2 шт.</t>
  </si>
  <si>
    <t>Ноутбук НР– 1 шт.</t>
  </si>
  <si>
    <t>Моноблок Lenovo – 1 шт.</t>
  </si>
  <si>
    <t>Телевизор 55" LG 55UJ634V "R", Ultra HD 4K (2160р), черный/коричневый</t>
  </si>
  <si>
    <t>Мебель на металлическом каркасе для концертного зала, 456 шт</t>
  </si>
  <si>
    <t>оц</t>
  </si>
  <si>
    <t xml:space="preserve">Договор № 1 от 17.01.2023 года МО Выселковский район на использование земельного участка, государственная собственность на который не раграничена, в границах кадастрового квартала 23:05:0603002,общей площадью 452 кв.м., расположенный по адресу: Российская Федерация, Краснодарский край, Выселковский район.хутор Иногородне-Малеваный, улица Южная,4/1, для размещения объекта: «Спортивная и детская площадка», в границах,определенных схемой границ. </t>
  </si>
  <si>
    <t>Товарная накладная
№ 02/02-20 от 27.02.2020г.
На сумму 199500,00 оц</t>
  </si>
  <si>
    <t>Товарная накладная № 10 от 18.08.2021г. на сумму 300000,00 оц</t>
  </si>
  <si>
    <t xml:space="preserve">Городок спортивный Т-26/2 </t>
  </si>
  <si>
    <t>Распоряжение № 197-р от 10.11.2014г.</t>
  </si>
  <si>
    <t xml:space="preserve">Правообладатель:  Муниципальное казенное учреждение Выселковского сельского поселения Выселковского района «Централизованная бухгалтерия» </t>
  </si>
  <si>
    <t>оборудование</t>
  </si>
  <si>
    <t>Компьютер АОС - 3 шт</t>
  </si>
  <si>
    <t>Здание (уборная)</t>
  </si>
  <si>
    <t>Сооружения спортивно-оздоровительные -  игровое поле (стадион)</t>
  </si>
  <si>
    <t>Стадион-трибуна на 672 места</t>
  </si>
  <si>
    <t>Забор (вокруг стадиона)</t>
  </si>
  <si>
    <t>Забор 3*2,1 (к Агрокомплексу)</t>
  </si>
  <si>
    <t>Ворота 3*2,1 (к СОШ№17)</t>
  </si>
  <si>
    <t>Ворота 5,0*2,1 (к пер.Октябрьский)</t>
  </si>
  <si>
    <t>Котел настенный BUDERUS LOGAMAX13-18 Квт</t>
  </si>
  <si>
    <t>ст. Выселки, ул.Ленина,65А</t>
  </si>
  <si>
    <t>Горка Г-2 б</t>
  </si>
  <si>
    <t>Спортивная скамья «Воркаут»  Т 131/1 – детская площадка №16)</t>
  </si>
  <si>
    <t>Спортивный комплекс 10(стойки,лестницы,кольца)
(спортивная площадка)</t>
  </si>
  <si>
    <t xml:space="preserve"> демонтирован</t>
  </si>
  <si>
    <t>Сплит система BALLUBS-07HN1 - 2 шт.</t>
  </si>
  <si>
    <t>VCL Sound MX110A Активная двухполосная АС 10 «+1,75», 450Вт, 40-20000 Гц, усилит., 2 шт</t>
  </si>
  <si>
    <t>Prolights Cromospot 300 Светодиодная «вращающаяся голова» 91х3Вт. RGBWA, 7 шт</t>
  </si>
  <si>
    <t>ProlightsCromospot 500 Cветодиодная «вращающаяся голова» 60x3 Вт. мощность свето, 7 шт</t>
  </si>
  <si>
    <t>1.1.3.000005</t>
  </si>
  <si>
    <t>нежилое помещение</t>
  </si>
  <si>
    <t>нежилое</t>
  </si>
  <si>
    <t xml:space="preserve">Муниципальная собственность
№ 23-23-41/2005/2012-104 от 21.11.2012, Решение Выселковского районного суда Краснодарского края от 03.10.2012г., </t>
  </si>
  <si>
    <t>Назначение
Жилое
Этаж
1, 
, площадь 23,2 м2,</t>
  </si>
  <si>
    <t>Оперативное управление
№ 23:05:0602031:76-23/257/2021-1
от 04.03.2021 (Договор № 11 от 24.09.2020г)</t>
  </si>
  <si>
    <t>помещения</t>
  </si>
  <si>
    <t>1.1.3.000006</t>
  </si>
  <si>
    <t xml:space="preserve">Муниципальная собственность
№ 23:05:0602028:669-23/257/2022-1
от 19.10.2022, Акт приема-передачи имущества, передаваемого из собственности МО Выселковский район в собственность МО Выселковского сельского поселения от 01.09.2006г. Решение VII сессии I созыва совета Выселковского с/п № 2 от 10.04.2006г. </t>
  </si>
  <si>
    <t>Назначение
Нежилое
Этаж
б/н, площадь 2047,6 м2</t>
  </si>
  <si>
    <t>Оперативное управление № 23:05:0602028:669-23/257/2022-2
от 01.11.2022 (Договор № 6 от 24.10.2022г. оперативного управления, распоряжение №265-р от 24.10.2022, дополнительное соглашение №1 от 01.11.2024)</t>
  </si>
  <si>
    <t>Муниципальная собственность № 23:05:0602028:670-23/257/2022-1
от 18.10.2022, Акт приема-передачи имущества, передаваемого из собственности МО Выселковский район в собственность МО Выселковского сельского поселения от 01.09.2006г. Решение VII сессии I созыва совета Выселковского с/п № 2 от 10.04.2006г.</t>
  </si>
  <si>
    <t>Муниципальная собственность № 23:05:0602033:543-23/257/2020-1
от 12.08.2020, Решение XII сессии I созыва Совема МО Выселковский район, №4 от 06.04.2006г.
Решение VIIсессии I созыва Совета Выселковского с/п № 2 от 10.04.2006г. Технический план жилого помещения (квартиры), №б/н, от 23.12.2015 ГУП филиал ГУП КК «Крайтехинвентаризация-Краевое БТИ» по Выселковскому району</t>
  </si>
  <si>
    <t>Муниципальная собственность № 23:05:0602033:543-23/257/2020-1
от 12.08.2020, Решение XII сессии I созыва Совема МО Выселковский район, №4 от 06.04.2006г.
Решение VIIсессии I созыва Совета Выселковского с/п № 2 от 10.04.2006г.
Акт приема-передачи имущества, передаваемого из собственности МО Выселковский район в собственность МО Выселковского с/п 01.09.2006г</t>
  </si>
  <si>
    <t>Назначение
Нежилое
Этаж
1, площадь 49,3 м2</t>
  </si>
  <si>
    <t>Назначение
Жилое
Этаж
1, Инвентарный номер
4322, площадь 12,1 м2</t>
  </si>
  <si>
    <t>Назначение
Жилое
Этаж
1, Инвентарный номер
4322, площадь 11,3 м2</t>
  </si>
  <si>
    <t>хозяйственное ведение</t>
  </si>
  <si>
    <t>Хозяйственное ведение № 23:05:0602028:670-23/257/2022-2
от 01.11.2022 (Договор №11 от 24.10.2022, распоряжение №267-р от 24.10.2022, дополнительное соглашение №1 от 01.11.2024)</t>
  </si>
  <si>
    <t xml:space="preserve">Хозяйственное ведение (договор хозяйственного ведения от 21.06.2023 года №3, распоряжение №207-р от 21.06.2023)  </t>
  </si>
  <si>
    <t>Общая площадь - 2393,90 м2</t>
  </si>
  <si>
    <t>Муниципальная собственность
№ 23-23-41/2017/2014-803 от 06.10.2014, Решение VII сессии I созыва совета СП ВР №2 от 10.04.2006г., Акт приема-передачи имущества от 01.09.2006г. 
Решение XII сессии I созыва совета МО Выселковский район №4 от 06.04.2006г., ст.3.1.Федерального закона «О введении в действие Земельного кодекса РФ» № 137-ФЗ от 25.10.2001г</t>
  </si>
  <si>
    <t>Муниципальная собственность
№ 23:05: 0602028:104-23/257/2024-3,26.04.2024г, Постановление администрации Выселковского сельского поселения Выселковского района №288 от 26.04.2024</t>
  </si>
  <si>
    <t>Муниципальная собственность,
№ 23-23/041-23/041/600/2015-5069/1, 16.09.2015, П.3 ст.3.1 Федерального закона «О введении в действие Земельного кодекса Российской Федерации» №137-ФЗ от 25.10.2001г</t>
  </si>
  <si>
    <t xml:space="preserve">Муниципальная собственность, № 23:05:0602002:2675-23/257/2021-1, 22.10.2021,Распоряжение ВСП
от 27.09.2021г. № 219-р «О внесении изменений в реестр муниципального имущества Выселковского с/п Выселковского района»
ЗК РФ от 25.10.2001г. № 136-ФЗ (ст.1п.5 единство судьбы)
</t>
  </si>
  <si>
    <t>Муниципальная собственность, № 23:05:0602002:2676-23/257/2021-1, 18.10.2021, Распоряжение ВСП
от 27.09.2021г. № 219-р «О внесении изменений в реестр муниц-го имущества Выселковского с/п Выселковского района»
ЗК РФ от 25.10.2001г. № 136-ФЗ (ст.1п.5 единство судьбы)</t>
  </si>
  <si>
    <t>Муниципальная собственность, № 23:05:0602002:2677-23/257/2021-1, 21.10.2021, Распоряжение ВСП
от 27.09.2021г. № 219-р «О внесении изменений в реестр муниципального имущества Выселковского с/п Выселковского района»
ЗК РФ от 25.10.2001г. № 136-ФЗ (ст.1п.5 единство судьбы)</t>
  </si>
  <si>
    <t>Муниципальная собственность, №23:05:0602052:24-23/041/2018-2, 24.01.2018г.,Закон № 137-ФЗ, ст. 3.1 от 25.10.2001г.
Решение очередной XXIII сессии III созыва Совета МО Выселковский район от 27.12.2017г. № 3-199 о передаче имущества из муниципальной собственности МО Выселковский район на безвозмездной основе в муниципальную собственность Выселковского с/п</t>
  </si>
  <si>
    <t>Муниципальная собственность, № 23:05:0602028:90-23/257/2024-2,25.04.2024г, Постановление администрации Выселковского сельского поселения Выселковского района №287 от 25.04.2024</t>
  </si>
  <si>
    <t>Муниципальная собственность, № 23:05: 0000000:1324-23/257/2024-8,25.04.2024г,Постановление администрации Выселковского сельского поселения Выселковского района №287 от 25.04.2024</t>
  </si>
  <si>
    <t xml:space="preserve">Категория земель - земли населенных пунктов; вид разрешенного использования - </t>
  </si>
  <si>
    <t>для эксплуатации учреждения</t>
  </si>
  <si>
    <t>для эксплуатации РДК</t>
  </si>
  <si>
    <t xml:space="preserve">Земли 
населенных 
пунктов, разрешенное использование - </t>
  </si>
  <si>
    <t>Земельные участки, предназначенные для размещения домов индивидуальной жилой застройки - для индивидуального жилищного строительства</t>
  </si>
  <si>
    <t xml:space="preserve">земли населенных пунктов, разрешенное использование - </t>
  </si>
  <si>
    <t>для размещения объектов социального и коммунально-бытового значения</t>
  </si>
  <si>
    <t xml:space="preserve">земли населенных пунктов, </t>
  </si>
  <si>
    <t xml:space="preserve">земли населенных пунктов,разрешенное использование - </t>
  </si>
  <si>
    <t>для эксплуатации спортивного стадиона</t>
  </si>
  <si>
    <t>объекты культурно-досуговой деятельности</t>
  </si>
  <si>
    <t>земельные участки (территории) общего пользования (автодорога)</t>
  </si>
  <si>
    <t xml:space="preserve">Муниципальная собственность, № 23:05:0601000:2528-23/257/2021-1
от 10.09.2021, </t>
  </si>
  <si>
    <t>Акт приемки законченного строительством объекта газораспределительной системы, выдан 25.12.2020</t>
  </si>
  <si>
    <t xml:space="preserve">Муниципальная собственность, № 23:05:0000000:1753-23/257/2022-1
от 26.08.2022, </t>
  </si>
  <si>
    <t>Разрешение на ввод объекта в эксплуатацию №Ru23506305-011-022 от 07.12.2011, Распоряжение администрации  Выселковского сельского поселения Выселковского района №56-р от 10.02.2023</t>
  </si>
  <si>
    <t>Муниципальная Общая долевая собственность 23:05:0602023:539-23/257/2022-52, 22.12.2022г,</t>
  </si>
  <si>
    <t>Распоряжение №346-р от 26.12.2022, отчет об оценке рыночной стоимости №ОН-575/20.03.2024, распоряжение 83-р от 22.03.2024</t>
  </si>
  <si>
    <t xml:space="preserve">Муниципальная собственность
№ 23:05:0602002:2789-23/257/2023-1
от 24.03.2023, </t>
  </si>
  <si>
    <t>Отчет об оценке №ОН-523/19.12.2023, Распоряжение 103-р от 24.03.2023(в)</t>
  </si>
  <si>
    <t xml:space="preserve">Муниципальная собственность
№ 23:05:0602057:1647-23/257/2023-3
от 19.10.2023, </t>
  </si>
  <si>
    <t>Отчет об оценке №ОН-504/19.12.2023, Распоряжение 367-р от 19.10.2023</t>
  </si>
  <si>
    <t xml:space="preserve">Муниципальная собственность
№ 23:05:0000000:1857-23/257/2023-1
от 23.10.2023, </t>
  </si>
  <si>
    <t>Распоряжение ВСП ВР от 23.10.2023 №372-р, акт приемки законченного строительством объекта приемочной комиссией №1 от 31.10.2023</t>
  </si>
  <si>
    <t xml:space="preserve">Муниципальная собственность
№ 23:05:0602057:1646-23/257/2023-3
от 19.10.2023, </t>
  </si>
  <si>
    <t>Отчет об оценке №ОН-505/19.12.2023, Распоряжение 367-р от 19.10.2023</t>
  </si>
  <si>
    <t xml:space="preserve">Муниципальная собственность
№ 23:05:0602002:2791-23/257/2023-3
от 19.10.2023, </t>
  </si>
  <si>
    <t>Отчет об оценке №ОН-506/19.12.2023, Распоряжение 367-р от 19.10.2023</t>
  </si>
  <si>
    <t xml:space="preserve">Муниципальная собственность
№ 23:05:0602004:1333-23/257/2023-3
от 19.10.2023, </t>
  </si>
  <si>
    <t>Отчет об оценке №ОН-507/19.12.2023, Распоряжение 367-р от 19.10.2023</t>
  </si>
  <si>
    <t xml:space="preserve">Муниципальная собственность
№ 23:05:0000000:1805-23/257/2023-3
от 19.10.2023, </t>
  </si>
  <si>
    <t>Отчет об оценке №ОН-509/19.12.2023, Распоряжение 367-р от 19.10.2023</t>
  </si>
  <si>
    <t xml:space="preserve">Муниципальная собственность
№ 23:05:0602057:1643-23/257/2023-3
от 19.10.2023, </t>
  </si>
  <si>
    <t>Отчет об оценке №ОН-508/19.12.2023, Распоряжение 367-р от 19.10.2023</t>
  </si>
  <si>
    <t xml:space="preserve">Муниципальная собственность
№ 23:05:0602002:2786-23/257/2023-3
от 19.10.2023, </t>
  </si>
  <si>
    <t>Отчет об оценке №ОН-525/19.12.2023, Распоряжение 367-р от 19.10.2023</t>
  </si>
  <si>
    <t xml:space="preserve">Муниципальная собственность
№ 23:05:0602002:2787-23/257/2023-3
от 19.10.2023, </t>
  </si>
  <si>
    <t>Отчет об оценке №ОН-510/19.12.2023, Распоряжение 367-р от 19.10.2023</t>
  </si>
  <si>
    <t xml:space="preserve">Муниципальная собственность
№ 23:05:0601001:2263-23/257/2023-3
от 19.10.2023, </t>
  </si>
  <si>
    <t>Отчет об оценке №ОН-524/19.12.2023, Распоряжение 367-р от 19.10.2023</t>
  </si>
  <si>
    <t xml:space="preserve">Муниципальная собственность
№ 23:05:0602055:1290-23/257/2023-3
от 19.10.2023, </t>
  </si>
  <si>
    <t>Отчет об оценке №ОН-522/19.12.2023, Распоряжение 367-р от 19.10.2023</t>
  </si>
  <si>
    <t xml:space="preserve">Муниципальная собственность
№ 23:05:0602057:1644-23/257/2023-3
от 19.10.2023, </t>
  </si>
  <si>
    <t>Отчет об оценке №ОН-513/19.12.2023, Распоряжение 367-р от 19.10.2023</t>
  </si>
  <si>
    <t xml:space="preserve">Муниципальная собственность
№ 23:05:0602057:1645-23/257/2023-3
от 19.10.2023, </t>
  </si>
  <si>
    <t>Отчет об оценке №ОН-512/19.12.2023, Распоряжение 367-р от 19.10.2023</t>
  </si>
  <si>
    <t>Отчет об оценке №ОН-511/19.12.2023, Распоряжение 367-р от 19.10.2023</t>
  </si>
  <si>
    <t xml:space="preserve">Муниципальная собственность
№ 23:05:0602002:2788-23/257/2023-3
от 19.10.2023, </t>
  </si>
  <si>
    <t>Отчет об оценке №ОН-521/19.12.2023, Распоряжение 367-р от 19.10.2023</t>
  </si>
  <si>
    <t xml:space="preserve">Муниципальная собственность
№ 23:05:0602055:1289-23/257/2023-3
от 19.10.2023, </t>
  </si>
  <si>
    <t>Отчет об оценке №ОН-520/19.12.2023, Распоряжение 367-р от 19.10.2023</t>
  </si>
  <si>
    <t xml:space="preserve">Муниципальная собственность
№ 23:05:0000000:1127-23/257/2023-3
от 01.11.2023, </t>
  </si>
  <si>
    <t>Отчет об оценке №ОН-519/19.12.2023, Распоряжение 384-р от 01.11.2023</t>
  </si>
  <si>
    <t xml:space="preserve">Муниципальная собственность
№ 23:05:0000000:1820-23/257/2023-3
от 01.11.2023, </t>
  </si>
  <si>
    <t>Отчет об оценке №ОН-514/19.12.2023, Распоряжение 384-р от 01.11.2023</t>
  </si>
  <si>
    <t xml:space="preserve">Муниципальная собственность
№ 23:05:0602035:1053-23/257/2023-5
от 01.11.2023, </t>
  </si>
  <si>
    <t>Отчет об оценке №ОН-518/19.12.2023, Распоряжение 384-р от 01.11.2023</t>
  </si>
  <si>
    <t xml:space="preserve">Муниципальная собственность
№ 23:05:0602051:861-23/257/2023-3
от 01.11.2023, </t>
  </si>
  <si>
    <t>Отчет об оценке №ОН-515/19.12.2023, Распоряжение 384-р от 01.11.2023</t>
  </si>
  <si>
    <t xml:space="preserve">Муниципальная собственность
№ 23:05:0602056:1269-23/257/2023-3
от 01.11.2023, </t>
  </si>
  <si>
    <t>Отчет об оценке №ОН-516/19.12.2023, Распоряжение 384-р от 01.11.2023</t>
  </si>
  <si>
    <t xml:space="preserve">Муниципальная собственность
№ 23:05:0602057:1657-23/257/2023-3
от 01.11.2023, </t>
  </si>
  <si>
    <t>Отчет об оценке №ОН-517/19.12.2023, Распоряжение 384-р от 01.11.2023</t>
  </si>
  <si>
    <t xml:space="preserve">Муниципальная собственность
№ 23:05:0602056:1341-23/257/2023-1
от 25.12.2023, </t>
  </si>
  <si>
    <t>Постановление №668 от 25.12.2023, акт приемки законченного строительством объекта приемочной комиссией №1 от 27.10.2023</t>
  </si>
  <si>
    <t xml:space="preserve">Муниципальная собственность
№ 23:05:0602057:1663-23/257/2024-3
от 17.01.2024, </t>
  </si>
  <si>
    <t>Отчет об оценке №ОН-569/11.03.2024, постановление №23 от 17.01.2024, Решение Выселковского районного суда Краснодарского края № 2-1834/2023 от 08.12.2023г</t>
  </si>
  <si>
    <t xml:space="preserve">Муниципальная собственность
№ 23:05:0000000:1821-23/257/2024-3
от 18.01.2024, </t>
  </si>
  <si>
    <t>Отчет об оценке №ОН-568/11.03.2024, постановление №24 (в) от 18.01.2024, Решение Выселковского районного суда Краснодарского края № 2-1668/2023 от 16.11.2023г.</t>
  </si>
  <si>
    <t xml:space="preserve">Газоснабжение жилых домов по ул. Крупской, ул. Казачьей, ул. Екатеринодарской, пер.Ледовому в ст.
Выселки Краснодарского края., Год ввода в эксплуатацию
2020, </t>
  </si>
  <si>
    <t>Сооружение Распределительные газопроводы высокого и низкого давления по пер. Ледовому, ул.Казачьей, ул.
Крупской, установка ШРП - в ст. Выселки Краснодарского края</t>
  </si>
  <si>
    <t>Сооружение Распределительные газопроводы высокого и низкого давления и ШГРП-1</t>
  </si>
  <si>
    <t>Сооружение газопровод низкого давления</t>
  </si>
  <si>
    <t>Сооружение Распределительный газопровод низкого давления (тип залегания подземный, диаметр труб 110 мм, материал труб ПЭ)</t>
  </si>
  <si>
    <t>Сооружение Распределительный газопровод высокого давления и ШРП, распределительные газопроводы низкого
давления</t>
  </si>
  <si>
    <t>Сооружение Распределительный газопровод низкого давления (тип залегания подземный, диаметр труб 100 мм, материал труб ПЭ)</t>
  </si>
  <si>
    <t>Сооружение Внутриплощадочный газопровод низкого давления (тип залегания надземный, диаметр труб 32, 40 50 мм, материал труб СТ)</t>
  </si>
  <si>
    <t>Сооружение Распределительный газопровод низкого давления (тип залегания подземный, диаметр труб 80, 159 мм, материал труб ПЭ)</t>
  </si>
  <si>
    <t>Сооружение Распределительный газопровод низкого давления (тип залегания подземный, диаметр труб 160 мм, материал труб ПЭ)</t>
  </si>
  <si>
    <t>Сооружение Распределительный газопровод низкого давления (тип залегания подземный, диаметр труб 57,90 мм, материал труб ПЭ)</t>
  </si>
  <si>
    <t>Сооружеиние Распределительный газопровод низкого давления (тип залегания подземный, диаметр труб 80 мм, материал труб ПЭ, тип залегания надземный, диаметр труб 108 мм, материал труб СТ)</t>
  </si>
  <si>
    <t>Сооружение Распределительный газопровод низкого давления (тип залегания подземный, диаметр труб 80 мм, материал труб ПЭ)</t>
  </si>
  <si>
    <t>Сооружение Распределительный газопровод низкого давления (тип залегания подземный, диаметр труб 110 мм, материал труб ПЭ, тип залегания надземный, диаметр труб 108 мм, материал труб СТ)</t>
  </si>
  <si>
    <t>Сооружение Распределительный газопровод высокого давления (тип залегания подземный, диаметр труб 110 мм, материал труб ПЭ)</t>
  </si>
  <si>
    <t>Сооружение Распределительный газопровод низкого давления (тип залегания подземный, диаметр труб 110 мм, материал труб ПЭ, тип залегания надземный, диаметр труб 110 мм, материал труб СТ)</t>
  </si>
  <si>
    <t>Сооружение Распределительный газопровод низкого давления (тип залегания подземный, диаметр труб 63, 110 мм, материал труб ПЭ, тип залегания надземный, диаметр труб 108 мм, материал труб СТ)</t>
  </si>
  <si>
    <t>Сооружение Подводящий газопровод высокого давления, установка ШГРП (тип залегания подземный, диаметр труб 57 мм, материал труб ПЭ, тип залегания надземный, диаметр труб 108, 159 мм, материал труб СТ)</t>
  </si>
  <si>
    <t>Сооружение Обустройство объектами инженерной инфраструктуры под компактную жилищную застройку в южной
части станицы Выселки Выселковского района Краснодарского края. Газоснабжение. 1 этап.</t>
  </si>
  <si>
    <t>Сооружение Распределительный газопровод низкого давления (тип залегания надземный, диаметр труб 108, 110 мм, материал труб ПЭ)</t>
  </si>
  <si>
    <t>Сооружение Распределительный газопровод низкого давления (тип залегания подземный, диаметр труб 89 мм, материал труб ПЭ, тип залегания надземный, диаметр труб 108 мм, материал труб СТ)</t>
  </si>
  <si>
    <t>Сооружение Изгородь кладбища</t>
  </si>
  <si>
    <t xml:space="preserve">Сооружение Кладбище
( закрытое)
</t>
  </si>
  <si>
    <t>Сооружение Кладбище
(действующее)</t>
  </si>
  <si>
    <t xml:space="preserve">Муниципальная собственность, </t>
  </si>
  <si>
    <t xml:space="preserve">Решение XXXXIII сессии  I созыва Совета Выселковского сельского поселения Выселковского района № 13 от 29.07.2009 г.
</t>
  </si>
  <si>
    <t xml:space="preserve">Муниципальная собственность, 
</t>
  </si>
  <si>
    <t>закон №1093-КЗ от 28.07.2006 г.</t>
  </si>
  <si>
    <t>Сооружение Мемориальная доска</t>
  </si>
  <si>
    <t>Сооружение Воинское кладбище красноармейцев, погибших в годы гражданской войны, и советских воинов, погибших в боях с фашистскими захватчиками, 1918г., 1942-1943 годы</t>
  </si>
  <si>
    <t xml:space="preserve">Сооружение Памятник
В.И.Ленину, 1935г., 1943г.
</t>
  </si>
  <si>
    <t xml:space="preserve">Сооружение Памятник
Неизвестному солдату
</t>
  </si>
  <si>
    <t>Сооружение Братская могила советских воинов, погибших в боях с фашистскими захватчиками, 1942-1943 годы</t>
  </si>
  <si>
    <t>Сооружение Памятник – стела погибшим воинам</t>
  </si>
  <si>
    <t>Муниципальная собственность № 23:05:0601000:2527-23/257/2022-3
от 28.04.2022 .</t>
  </si>
  <si>
    <t>закон №1093-КЗ от 28.07.2006 г</t>
  </si>
  <si>
    <t>Муниципальная собственность № 23:05:0602027:642-23/257/2022-1
от 26.04.2022 .</t>
  </si>
  <si>
    <t xml:space="preserve">Муниципальная собственность № 23:05:0602031:549-23/257/2021-1
от 02.03.2021 
</t>
  </si>
  <si>
    <t>закон №1093-КЗ от 28.07.2006 г., Акт приема-передачи от 01.09.2006г.
Решение от 10.04.2006г. №2</t>
  </si>
  <si>
    <t xml:space="preserve">Муниципальная собственность № 23:05:0602027:204-23/257/2021-1
от 14.07.2021 
</t>
  </si>
  <si>
    <t xml:space="preserve">Муниципальная собственность № 23:05:0000000:1321-23/041/2019-1
от 16.12.2019
</t>
  </si>
  <si>
    <t>Решение о передаче из муниципальной собственности МО Выселковский район имущества на безвозмездной основе в муниципальную собственность Выселковского с/п № 9-139 от 22.09.2011г.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25.10.2011г.
Закон КК № 313-КЗ от 17.08.2000г.</t>
  </si>
  <si>
    <t>Сооружение искусственное дорожное сооружение</t>
  </si>
  <si>
    <t xml:space="preserve">Муниципальная собственность, №23-23/041-23/041/600/2016-2238/2 от 08.12.2016, </t>
  </si>
  <si>
    <t>Решение Выселковского районного суда Краснодарского края от 05.10.2016 г., постановление №686 от 19.11.2024, техническое заключение ГБУ КК "Крайтехинвентаризация-Краевое БТИ" от 14.08.2024, отчет об оценке №03-14-01-153/5 от 30.10.2024</t>
  </si>
  <si>
    <t xml:space="preserve">Муниципальная собственность, №23-23/041-23/041/600/2016-2239/2
от 08.12.2016, </t>
  </si>
  <si>
    <t>Решение Выселковского районного суда Краснодарского края от 05.10.2016 г.,  постановление №686 от 19.11.2024, техническое заключение ГБУ КК "Крайтехинвентаризация-Краевое БТИ" от 14.08.2024, отчет об оценке №03-14-01-153/3 от 30.10.2024</t>
  </si>
  <si>
    <t xml:space="preserve">Муниципальная собственность, №23-23/041-23/041/600/2016-2237/2
от 08.12.2016, </t>
  </si>
  <si>
    <t>Решение Выселковского районного суда Краснодарского края от 05.10.2016 г., постановление №686 от 19.11.2024, техническое заключение ГБУ КК "Крайтехинвентаризация-Краевое БТИ" от 14.08.2024, отчет об оценке №03-14-01-153/2 от 30.10.2024</t>
  </si>
  <si>
    <t xml:space="preserve">Муниципальная собственность, №23-23/041-23/041/600/2016-2236/2
от 08.12.2016,  </t>
  </si>
  <si>
    <t>Решение Выселковского районного суда Краснодарского края от 05.10.2016 г., постановление №686 от 19.11.2024, техническое заключение ГБУ КК "Крайтехинвентаризация-Краевое БТИ" от 14.08.2024, отчет об оценке №03-14-01-153/1 от 30.10.2024</t>
  </si>
  <si>
    <t xml:space="preserve">Муниципальная собственность, №23-23/041-23/041/600/2016-2240/2
от 08.12.2016,  </t>
  </si>
  <si>
    <t>Решение Выселковского районного суда Краснодарского края от 05.10.2016 г., постановление №686 от 19.11.2024, техническое заключение ГБУ КК "Крайтехинвентаризация-Краевое БТИ" от 14.08.2024, отчет об оценке №03-14-01-153/4 от 30.10.2024</t>
  </si>
  <si>
    <t xml:space="preserve">Муниципальная собственность, №23-23/041-23/041/600/2016-2241/2
от 08.12.2016,  </t>
  </si>
  <si>
    <t>Решение Выселковского районного суда Краснодарского края от 05.10.2016 г., постановление №686 от 19.11.2024, техническое заключение ГБУ КК "Крайтехинвентаризация-Краевое БТИ" от 14.08.2024, отчет об оценке №03-14-01-153/6 от 30.10.2024</t>
  </si>
  <si>
    <t xml:space="preserve">Муниципальная собственность, №23:05:0000000:1256-23/257/2023-3
от 01.11.2023,  </t>
  </si>
  <si>
    <t>Отчет об оценке №ОН-502/19.12.2023, Распоряжение 384-р от 01.11.2023, постановление №617 от 24.10.2024, техническое заключение ГБУ КК "Крайтехинвентаризация-Краевое БТИ" от 14.08.2024</t>
  </si>
  <si>
    <t xml:space="preserve">Муниципальная собственность, №23:05:0000000:1259-23/257/2023-3
от 01.11.2023, </t>
  </si>
  <si>
    <t>Отчет об оценке №ОН-503/19.12.2023, Распоряжение 384-р от 01.11.2023, постановление №617 от 24.10.2024, техническое заключение ГБУ КК "Крайтехинвентаризация-Краевое БТИ" от 14.08.2024</t>
  </si>
  <si>
    <t xml:space="preserve">Муниципальная собственность, №23:05:0602025:483-23/257/2023-3
от 01.11.2023, </t>
  </si>
  <si>
    <t>№ОН-501/19.12.2023, Распоряжение 384-р от 01.11.2023, постановление №617 от 24.10.2024, техническое заключение ГБУ КК "Крайтехинвентаризация-Краевое БТИ" от 14.08.2024</t>
  </si>
  <si>
    <t>Здание подстанции Литер Б</t>
  </si>
  <si>
    <t>ОБЪЕКТЫ НЕЗАВЕРШЕННОГО СТРОИТЕЛЬСТВА</t>
  </si>
  <si>
    <t xml:space="preserve">Автомобиль
(специализированный  мусоровоз контейнерный для транспортировки биологических отходов (с комплектом контейнеров по 8 штук с крышками для автомобиля МК-2) Идентификационный номер – (VIN) X96330900С1029428; марка – ГАЗ 3309; категория ТС – С; модель, номер двигателя – Д245.7Е3-744664, номер шасси (рамы) – отсутствует; номер кузова (кабины, прицепа) – 330700С0207845; цвет кузова (кабины, прицепа) – белый; мощность двигателя, л.с.119; год изготовления – 2012;  тип двигателя – дизельный; ПТС 23 НС 943240. Гос.номер А367НМ123
</t>
  </si>
  <si>
    <t>постановление администрации Выселковского сельского поселения Выселковского района  
№ 542 от 12.09.2024 "Об изъятии и передачи задолжденности и имущества, состоящего на балансе и в хозяйственном ведении МУП "Благоустройство""</t>
  </si>
  <si>
    <t>, контракт на поставку легковых автомобилей  № 0318300232823000001 от 18 сентября 2023 года, постановление администрации Выселковского сельского поселения Выселковского района  
№ 289 от 25.10.2024 "Об изъятии движимого имущества"</t>
  </si>
  <si>
    <t>1.1.1.000044</t>
  </si>
  <si>
    <t>1.1.1.000045</t>
  </si>
  <si>
    <t>1.1.1.000046</t>
  </si>
  <si>
    <t>1.1.1.000047</t>
  </si>
  <si>
    <t>1.1.1.000048</t>
  </si>
  <si>
    <t>1.1.1.000049</t>
  </si>
  <si>
    <t>1.1.1.000050</t>
  </si>
  <si>
    <t>1.1.1.000051</t>
  </si>
  <si>
    <t>1.1.2.000055</t>
  </si>
  <si>
    <t>1.1.2.000056</t>
  </si>
  <si>
    <t>1.1.2.000057</t>
  </si>
  <si>
    <t>1.1.2.000058</t>
  </si>
  <si>
    <t>1.1.2.000059</t>
  </si>
  <si>
    <t>1.1.2.000060</t>
  </si>
  <si>
    <t>1.1.2.000061</t>
  </si>
  <si>
    <t>1.1.2.000062</t>
  </si>
  <si>
    <t>1.1.2.000063</t>
  </si>
  <si>
    <t>1.1.2.000064</t>
  </si>
  <si>
    <t>1.1.2.000065</t>
  </si>
  <si>
    <t>1.1.2.000066</t>
  </si>
  <si>
    <t>1.1.2.000067</t>
  </si>
  <si>
    <t>1.1.2.000068</t>
  </si>
  <si>
    <t>1.1.2.000069</t>
  </si>
  <si>
    <t>1.1.2.000070</t>
  </si>
  <si>
    <t>1.1.2.000071</t>
  </si>
  <si>
    <t>1.1.2.000072</t>
  </si>
  <si>
    <t>1.1.2.000073</t>
  </si>
  <si>
    <t>1.1.2.000074</t>
  </si>
  <si>
    <t>1.1.2.000075</t>
  </si>
  <si>
    <t>1.1.2.000076</t>
  </si>
  <si>
    <t>1.1.2.000077</t>
  </si>
  <si>
    <t>1.1.2.000078</t>
  </si>
  <si>
    <t>1.1.2.000079</t>
  </si>
  <si>
    <t>1.1.2.000080</t>
  </si>
  <si>
    <t>1.1.2.000081</t>
  </si>
  <si>
    <t>1.1.2.000082</t>
  </si>
  <si>
    <t>1.1.2.000083</t>
  </si>
  <si>
    <t>1.1.2.000084</t>
  </si>
  <si>
    <t>1.1.2.000085</t>
  </si>
  <si>
    <t>1.1.2.000086</t>
  </si>
  <si>
    <t>1.1.2.000087</t>
  </si>
  <si>
    <t>1.1.2.000088</t>
  </si>
  <si>
    <t>1.1.2.000089</t>
  </si>
  <si>
    <t>1.1.2.000090</t>
  </si>
  <si>
    <t>1.1.2.000091</t>
  </si>
  <si>
    <t>1.1.2.000092</t>
  </si>
  <si>
    <t>1.1.2.000093</t>
  </si>
  <si>
    <t>1.1.2.000094</t>
  </si>
  <si>
    <t>1.1.2.000095</t>
  </si>
  <si>
    <t>1.1.2.000096</t>
  </si>
  <si>
    <t>1.1.2.000097</t>
  </si>
  <si>
    <t>1.1.2.000098</t>
  </si>
  <si>
    <t>1.1.2.000099</t>
  </si>
  <si>
    <t>1.1.2.000100</t>
  </si>
  <si>
    <t>1.1.2.000101</t>
  </si>
  <si>
    <t>1.1.2.000202</t>
  </si>
  <si>
    <t>1.1.2.000103</t>
  </si>
  <si>
    <t>1.1.2.000104</t>
  </si>
  <si>
    <t>1.1.2.000105</t>
  </si>
  <si>
    <t>1.1.2.000106</t>
  </si>
  <si>
    <t>1.1.2.000107</t>
  </si>
  <si>
    <t>1.1.2.000108</t>
  </si>
  <si>
    <t>1.1.2.000109</t>
  </si>
  <si>
    <t>1.1.2.000110</t>
  </si>
  <si>
    <t>1.1.2.000111</t>
  </si>
  <si>
    <t>1.1.2.000112</t>
  </si>
  <si>
    <t>1.1.2.000113</t>
  </si>
  <si>
    <t>1.1.2.000114</t>
  </si>
  <si>
    <t>1.1.2.000102</t>
  </si>
  <si>
    <t>1.1.2.000115</t>
  </si>
  <si>
    <t>1.1.2.000116</t>
  </si>
  <si>
    <t>1.1.2.000117</t>
  </si>
  <si>
    <t>1.1.2.000118</t>
  </si>
  <si>
    <t>1.1.2.000119</t>
  </si>
  <si>
    <t>1.1.2.000120</t>
  </si>
  <si>
    <t>1.1.2.000121</t>
  </si>
  <si>
    <t>1.1.2.000122</t>
  </si>
  <si>
    <t>1.1.2.000123</t>
  </si>
  <si>
    <t>1.1.2.000124</t>
  </si>
  <si>
    <t>1.1.2.000125</t>
  </si>
  <si>
    <t>1.1.2.000126</t>
  </si>
  <si>
    <t>1.1.2.000127</t>
  </si>
  <si>
    <t>1.1.2.000128</t>
  </si>
  <si>
    <t>1.1.2.000129</t>
  </si>
  <si>
    <t>1.1.2.000130</t>
  </si>
  <si>
    <t>1.1.2.000131</t>
  </si>
  <si>
    <t>1.1.2.000132</t>
  </si>
  <si>
    <t>1.1.2.000133</t>
  </si>
  <si>
    <t>1.1.2.000134</t>
  </si>
  <si>
    <t>1.1.2.000135</t>
  </si>
  <si>
    <t>1.1.2.000136</t>
  </si>
  <si>
    <t>1.1.2.000137</t>
  </si>
  <si>
    <t>1.1.2.000138</t>
  </si>
  <si>
    <t>1.1.2.000139</t>
  </si>
  <si>
    <t>1.1.2.000140</t>
  </si>
  <si>
    <t>1.1.2.000141</t>
  </si>
  <si>
    <t>1.1.2.000142</t>
  </si>
  <si>
    <t>1.1.2.000143</t>
  </si>
  <si>
    <t>1.1.2.000144</t>
  </si>
  <si>
    <t>1.1.2.000145</t>
  </si>
  <si>
    <t>1.1.2.000146</t>
  </si>
  <si>
    <t>1.1.2.000147</t>
  </si>
  <si>
    <t>1.1.2.000148</t>
  </si>
  <si>
    <t>1.1.2.000149</t>
  </si>
  <si>
    <t>1.1.2.000150</t>
  </si>
  <si>
    <t>1.1.2.000151</t>
  </si>
  <si>
    <t>1.1.2.000152</t>
  </si>
  <si>
    <t>1.1.2.000153</t>
  </si>
  <si>
    <t>1.1.2.000154</t>
  </si>
  <si>
    <t>1.1.2.000155</t>
  </si>
  <si>
    <t>1.1.2.000156</t>
  </si>
  <si>
    <t>1.1.2.000157</t>
  </si>
  <si>
    <t>1.1.2.000158</t>
  </si>
  <si>
    <t>1.1.2.000159</t>
  </si>
  <si>
    <t>1.1.2.000160</t>
  </si>
  <si>
    <t>1.1.2.000161</t>
  </si>
  <si>
    <t>1.1.2.000162</t>
  </si>
  <si>
    <t>1.1.2.000163</t>
  </si>
  <si>
    <t>1.1.2.000164</t>
  </si>
  <si>
    <t>1.1.2.000165</t>
  </si>
  <si>
    <t>1.1.2.000166</t>
  </si>
  <si>
    <t>1.1.2.000167</t>
  </si>
  <si>
    <t>1.1.2.000168</t>
  </si>
  <si>
    <t>1.1.2.000169</t>
  </si>
  <si>
    <t>1.1.2.000170</t>
  </si>
  <si>
    <t>1.1.2.000171</t>
  </si>
  <si>
    <t>1.1.2.000172</t>
  </si>
  <si>
    <t>1.1.2.000173</t>
  </si>
  <si>
    <t>1.1.2.000174</t>
  </si>
  <si>
    <t>1.1.2.000175</t>
  </si>
  <si>
    <t>1.1.2.000176</t>
  </si>
  <si>
    <t>1.1.2.000177</t>
  </si>
  <si>
    <t>1.1.2.000178</t>
  </si>
  <si>
    <t>1.1.2.000179</t>
  </si>
  <si>
    <t>1.1.2.000180</t>
  </si>
  <si>
    <t>1.1.2.000181</t>
  </si>
  <si>
    <t>1.1.2.000182</t>
  </si>
  <si>
    <t>1.1.2.000183</t>
  </si>
  <si>
    <t>1.1.2.000184</t>
  </si>
  <si>
    <t>1.1.2.000185</t>
  </si>
  <si>
    <t>1.1.2.000186</t>
  </si>
  <si>
    <t>1.1.2.000187</t>
  </si>
  <si>
    <t>1.1.2.000188</t>
  </si>
  <si>
    <t>1.1.2.000189</t>
  </si>
  <si>
    <t>1.1.2.000190</t>
  </si>
  <si>
    <t>1.1.2.000191</t>
  </si>
  <si>
    <t>1.1.2.000192</t>
  </si>
  <si>
    <t>1.1.2.000193</t>
  </si>
  <si>
    <t>1.1.2.000194</t>
  </si>
  <si>
    <t>1.1.2.000195</t>
  </si>
  <si>
    <t>1.1.2.000196</t>
  </si>
  <si>
    <t>1.1.2.000197</t>
  </si>
  <si>
    <t>1.1.2.000198</t>
  </si>
  <si>
    <t>1.1.2.000199</t>
  </si>
  <si>
    <t>1.1.2.000200</t>
  </si>
  <si>
    <t>1.1.2.000201</t>
  </si>
  <si>
    <t>1.1.2.000203</t>
  </si>
  <si>
    <t>1.1.2.000204</t>
  </si>
  <si>
    <t>1.1.2.000205</t>
  </si>
  <si>
    <t>1.1.2.000206</t>
  </si>
  <si>
    <t>1.1.2.000207</t>
  </si>
  <si>
    <t>1.1.2.000208</t>
  </si>
  <si>
    <t>1.1.2.000209</t>
  </si>
  <si>
    <t>1.1.2.000210</t>
  </si>
  <si>
    <t>1.1.2.000211</t>
  </si>
  <si>
    <t>1.1.2.000212</t>
  </si>
  <si>
    <t>1.1.2.000213</t>
  </si>
  <si>
    <t>1.1.2.000214</t>
  </si>
  <si>
    <t>1.1.2.000215</t>
  </si>
  <si>
    <t>1.1.2.000216</t>
  </si>
  <si>
    <t>1.1.2.000217</t>
  </si>
  <si>
    <t>1.1.2.000218</t>
  </si>
  <si>
    <t>1.1.2.000219</t>
  </si>
  <si>
    <t>1.1.2.000220</t>
  </si>
  <si>
    <t>1.1.2.000221</t>
  </si>
  <si>
    <t>1.1.2.000222</t>
  </si>
  <si>
    <t>1.1.2.000223</t>
  </si>
  <si>
    <t>1.1.2.000224</t>
  </si>
  <si>
    <t>1.1.2.000225</t>
  </si>
  <si>
    <t>1.1.2.000226</t>
  </si>
  <si>
    <t>1.1.2.000227</t>
  </si>
  <si>
    <t>1.1.2.000228</t>
  </si>
  <si>
    <t>1.1.2.000229</t>
  </si>
  <si>
    <t>1.1.2.000230</t>
  </si>
  <si>
    <t>1.1.2.000231</t>
  </si>
  <si>
    <t>1.1.2.000232</t>
  </si>
  <si>
    <t>1.1.2.000233</t>
  </si>
  <si>
    <t>1.1.2.000234</t>
  </si>
  <si>
    <t>1.1.2.000235</t>
  </si>
  <si>
    <t>1.1.2.000236</t>
  </si>
  <si>
    <t>1.1.2.000237</t>
  </si>
  <si>
    <t>1.1.2.000238</t>
  </si>
  <si>
    <t>1.1.2.000239</t>
  </si>
  <si>
    <t>1.1.2.000240</t>
  </si>
  <si>
    <t>1.1.2.000241</t>
  </si>
  <si>
    <t>1.1.2.000242</t>
  </si>
  <si>
    <t>1.1.2.000243</t>
  </si>
  <si>
    <t>1.1.2.000244</t>
  </si>
  <si>
    <t>1.1.2.000245</t>
  </si>
  <si>
    <t>1.1.2.000246</t>
  </si>
  <si>
    <t>1.1.2.000247</t>
  </si>
  <si>
    <t>1.1.2.000248</t>
  </si>
  <si>
    <t>1.1.2.000249</t>
  </si>
  <si>
    <t>1.1.2.000250</t>
  </si>
  <si>
    <t>1.1.2.000251</t>
  </si>
  <si>
    <t>1.1.2.000252</t>
  </si>
  <si>
    <t>1.1.2.000253</t>
  </si>
  <si>
    <t>1.1.2.000254</t>
  </si>
  <si>
    <t>1.1.2.000255</t>
  </si>
  <si>
    <t>1.1.2.000256</t>
  </si>
  <si>
    <t>1.1.2.000257</t>
  </si>
  <si>
    <t>1.1.2.000258</t>
  </si>
  <si>
    <t>1.1.2.000259</t>
  </si>
  <si>
    <t>1.1.2.000260</t>
  </si>
  <si>
    <t>1.1.2.000261</t>
  </si>
  <si>
    <t>1.1.2.000262</t>
  </si>
  <si>
    <t>1.1.2.000263</t>
  </si>
  <si>
    <t>1.1.2.000264</t>
  </si>
  <si>
    <t>1.1.2.000265</t>
  </si>
  <si>
    <t>1.1.2.000266</t>
  </si>
  <si>
    <t>1.1.2.000267</t>
  </si>
  <si>
    <t>1.1.2.000268</t>
  </si>
  <si>
    <t>1.1.2.000269</t>
  </si>
  <si>
    <t>1.1.2.000270</t>
  </si>
  <si>
    <t>1.1.2.000271</t>
  </si>
  <si>
    <t>1.1.2.000272</t>
  </si>
  <si>
    <t>1.1.2.000273</t>
  </si>
  <si>
    <t>1.1.2.000274</t>
  </si>
  <si>
    <t>1.1.2.000275</t>
  </si>
  <si>
    <t>1.1.2.000276</t>
  </si>
  <si>
    <t>1.1.2.000277</t>
  </si>
  <si>
    <t>1.1.2.000278</t>
  </si>
  <si>
    <t>1.1.2.000279</t>
  </si>
  <si>
    <t>1.1.2.000280</t>
  </si>
  <si>
    <t>1.1.2.000281</t>
  </si>
  <si>
    <t>1.1.2.000282</t>
  </si>
  <si>
    <t>1.1.2.000283</t>
  </si>
  <si>
    <t>1.1.2.000284</t>
  </si>
  <si>
    <t>1.1.2.000285</t>
  </si>
  <si>
    <t>1.1.2.000286</t>
  </si>
  <si>
    <t>1.1.2.000287</t>
  </si>
  <si>
    <t>1.1.2.000288</t>
  </si>
  <si>
    <t>1.1.2.000289</t>
  </si>
  <si>
    <t>1.1.2.000290</t>
  </si>
  <si>
    <t>1.1.2.000291</t>
  </si>
  <si>
    <t>1.1.2.000292</t>
  </si>
  <si>
    <t>1.1.2.000293</t>
  </si>
  <si>
    <t>1.1.2.000294</t>
  </si>
  <si>
    <t>1.1.2.000295</t>
  </si>
  <si>
    <t>1.1.2.000296</t>
  </si>
  <si>
    <t>1.1.2.000297</t>
  </si>
  <si>
    <t>1.1.2.000298</t>
  </si>
  <si>
    <t>1.1.2.000299</t>
  </si>
  <si>
    <t>1.1.2.000300</t>
  </si>
  <si>
    <t>1.1.2.000301</t>
  </si>
  <si>
    <t>1.1.2.000302</t>
  </si>
  <si>
    <t>1.1.2.000303</t>
  </si>
  <si>
    <t>1.1.2.000304</t>
  </si>
  <si>
    <t>1.1.2.000305</t>
  </si>
  <si>
    <t>1.1.2.000306</t>
  </si>
  <si>
    <t>1.1.2.000307</t>
  </si>
  <si>
    <t>1.1.2.000308</t>
  </si>
  <si>
    <t>1.1.2.000309</t>
  </si>
  <si>
    <t>1.1.2.000310</t>
  </si>
  <si>
    <t>1.1.2.000311</t>
  </si>
  <si>
    <t>1.1.2.000312</t>
  </si>
  <si>
    <t>1.1.2.000313</t>
  </si>
  <si>
    <t>1.1.2.000314</t>
  </si>
  <si>
    <t>1.1.2.000315</t>
  </si>
  <si>
    <t>1.1.2.000316</t>
  </si>
  <si>
    <t>1.1.2.000317</t>
  </si>
  <si>
    <t>1.1.2.000318</t>
  </si>
  <si>
    <t>1.1.2.000319</t>
  </si>
  <si>
    <t>1.1.2.000320</t>
  </si>
  <si>
    <t>1.1.2.000321</t>
  </si>
  <si>
    <t>1.1.2.000322</t>
  </si>
  <si>
    <t>1.1.2.000323</t>
  </si>
  <si>
    <t>1.1.2.000324</t>
  </si>
  <si>
    <t>1.1.2.000325</t>
  </si>
  <si>
    <t>1.1.2.000326</t>
  </si>
  <si>
    <t>1.1.2.000327</t>
  </si>
  <si>
    <t>1.1.2.000328</t>
  </si>
  <si>
    <t>1.1.2.000329</t>
  </si>
  <si>
    <t>1.1.2.000330</t>
  </si>
  <si>
    <t>1.1.2.000331</t>
  </si>
  <si>
    <t>1.1.2.000332</t>
  </si>
  <si>
    <t>1.1.2.000333</t>
  </si>
  <si>
    <t>1.1.2.000334</t>
  </si>
  <si>
    <t>1.1.2.000335</t>
  </si>
  <si>
    <t>1.1.2.000336</t>
  </si>
  <si>
    <t>1.1.2.000337</t>
  </si>
  <si>
    <t>1.1.2.000338</t>
  </si>
  <si>
    <t>1.1.2.000339</t>
  </si>
  <si>
    <t>1.1.2.000340</t>
  </si>
  <si>
    <t>1.1.2.000341</t>
  </si>
  <si>
    <t>1.1.2.000342</t>
  </si>
  <si>
    <t>1.1.2.000343</t>
  </si>
  <si>
    <t>1.1.2.000344</t>
  </si>
  <si>
    <t>1.1.2.000345</t>
  </si>
  <si>
    <t>1.1.2.000346</t>
  </si>
  <si>
    <t>1.1.2.000347</t>
  </si>
  <si>
    <t>1.1.2.000348</t>
  </si>
  <si>
    <t>1.1.2.000349</t>
  </si>
  <si>
    <t>1.1.2.000350</t>
  </si>
  <si>
    <t>1.1.2.000351</t>
  </si>
  <si>
    <t>1.1.2.000352</t>
  </si>
  <si>
    <t>1.1.2.000353</t>
  </si>
  <si>
    <t>1.1.2.000354</t>
  </si>
  <si>
    <t>1.1.2.000355</t>
  </si>
  <si>
    <t>1.1.2.000356</t>
  </si>
  <si>
    <t>1.1.2.000357</t>
  </si>
  <si>
    <t>1.1.2.000358</t>
  </si>
  <si>
    <t>1.1.2.000359</t>
  </si>
  <si>
    <t>1.1.2.000360</t>
  </si>
  <si>
    <t>1.1.2.000361</t>
  </si>
  <si>
    <t>1.1.2.000362</t>
  </si>
  <si>
    <t>1.1.2.000363</t>
  </si>
  <si>
    <t>1.1.2.000364</t>
  </si>
  <si>
    <t>1.1.2.000365</t>
  </si>
  <si>
    <t>1.1.2.000366</t>
  </si>
  <si>
    <t>1.1.2.000367</t>
  </si>
  <si>
    <t>1.1.2.000368</t>
  </si>
  <si>
    <t>1.1.2.000369</t>
  </si>
  <si>
    <t>1.1.2.000370</t>
  </si>
  <si>
    <t>1.1.2.000371</t>
  </si>
  <si>
    <t>1.1.2.000372</t>
  </si>
  <si>
    <t>1.1.2.000373</t>
  </si>
  <si>
    <t>1.1.2.000374</t>
  </si>
  <si>
    <t>1.1.2.000375</t>
  </si>
  <si>
    <t>1.1.2.000376</t>
  </si>
  <si>
    <t>1.1.2.000377</t>
  </si>
  <si>
    <t>1.1.2.000378</t>
  </si>
  <si>
    <t>1.1.2.000379</t>
  </si>
  <si>
    <t>1.1.2.000380</t>
  </si>
  <si>
    <t>1.1.2.000381</t>
  </si>
  <si>
    <t>1.1.2.000382</t>
  </si>
  <si>
    <t>1.1.2.000383</t>
  </si>
  <si>
    <t>1.1.2.000384</t>
  </si>
  <si>
    <t>1.1.2.000385</t>
  </si>
  <si>
    <t>1.1.2.000386</t>
  </si>
  <si>
    <t>1.1.2.000387</t>
  </si>
  <si>
    <t>1.1.2.000388</t>
  </si>
  <si>
    <t>1.1.2.000389</t>
  </si>
  <si>
    <t>1.1.2.000390</t>
  </si>
  <si>
    <t>1.1.2.000391</t>
  </si>
  <si>
    <t>1.1.2.000392</t>
  </si>
  <si>
    <t>1.1.2.000393</t>
  </si>
  <si>
    <t>1.1.2.000394</t>
  </si>
  <si>
    <t>1.1.2.000395</t>
  </si>
  <si>
    <t>1.1.2.000396</t>
  </si>
  <si>
    <t>1.1.2.000397</t>
  </si>
  <si>
    <t>1.1.2.000398</t>
  </si>
  <si>
    <t>1.1.2.000399</t>
  </si>
  <si>
    <t>1.1.2.000400</t>
  </si>
  <si>
    <t>1.1.2.000401</t>
  </si>
  <si>
    <t>1.1.2.000402</t>
  </si>
  <si>
    <t>1.1.2.000403</t>
  </si>
  <si>
    <t>1.1.2.000404</t>
  </si>
  <si>
    <t>1.1.2.000405</t>
  </si>
  <si>
    <t>1.1.2.000406</t>
  </si>
  <si>
    <t>1.1.2.000407</t>
  </si>
  <si>
    <t>1.1.2.000408</t>
  </si>
  <si>
    <t>1.1.2.000409</t>
  </si>
  <si>
    <t>1.1.2.000410</t>
  </si>
  <si>
    <t>1.1.2.000411</t>
  </si>
  <si>
    <t>1.1.2.000412</t>
  </si>
  <si>
    <t>1.1.2.000413</t>
  </si>
  <si>
    <t>1.1.2.000414</t>
  </si>
  <si>
    <t>1.1.2.000415</t>
  </si>
  <si>
    <t>1.1.2.000416</t>
  </si>
  <si>
    <t>1.1.2.000417</t>
  </si>
  <si>
    <t>1.1.2.000418</t>
  </si>
  <si>
    <t>1.1.2.000419</t>
  </si>
  <si>
    <t>1.1.2.000420</t>
  </si>
  <si>
    <t>1.1.2.000421</t>
  </si>
  <si>
    <t>1.1.2.000422</t>
  </si>
  <si>
    <t>1.1.2.000423</t>
  </si>
  <si>
    <t>1.1.2.000424</t>
  </si>
  <si>
    <t>1.1.2.000425</t>
  </si>
  <si>
    <t>1.1.2.000426</t>
  </si>
  <si>
    <t>1.1.2.000427</t>
  </si>
  <si>
    <t>1.1.2.000428</t>
  </si>
  <si>
    <t>1.1.2.000429</t>
  </si>
  <si>
    <t>1.1.2.000430</t>
  </si>
  <si>
    <t>1.1.2.000431</t>
  </si>
  <si>
    <t>1.1.2.000432</t>
  </si>
  <si>
    <t>1.1.2.000433</t>
  </si>
  <si>
    <t>1.1.2.000434</t>
  </si>
  <si>
    <t>1.1.2.000435</t>
  </si>
  <si>
    <t>1.1.2.000436</t>
  </si>
  <si>
    <t>1.1.2.000437</t>
  </si>
  <si>
    <t>1.1.2.000438</t>
  </si>
  <si>
    <t>1.1.2.000439</t>
  </si>
  <si>
    <t>1.1.2.000440</t>
  </si>
  <si>
    <t>1.1.2.000441</t>
  </si>
  <si>
    <t>1.1.2.000442</t>
  </si>
  <si>
    <t>1.1.2.000443</t>
  </si>
  <si>
    <t>1.1.2.000444</t>
  </si>
  <si>
    <t>1.1.2.000445</t>
  </si>
  <si>
    <t>1.1.2.000446</t>
  </si>
  <si>
    <t>1.1.2.000447</t>
  </si>
  <si>
    <t>1.1.2.000448</t>
  </si>
  <si>
    <t>1.1.2.000449</t>
  </si>
  <si>
    <t>1.1.2.000450</t>
  </si>
  <si>
    <t>1.1.2.000451</t>
  </si>
  <si>
    <t>1.1.2.000452</t>
  </si>
  <si>
    <t>1.1.2.000453</t>
  </si>
  <si>
    <t>1.1.2.000454</t>
  </si>
  <si>
    <t>1.1.2.000455</t>
  </si>
  <si>
    <t>1.1.2.000456</t>
  </si>
  <si>
    <t>1.1.2.000457</t>
  </si>
  <si>
    <t>1.1.2.000458</t>
  </si>
  <si>
    <t>1.1.2.000459</t>
  </si>
  <si>
    <t>1.1.2.000460</t>
  </si>
  <si>
    <t>1.1.2.000461</t>
  </si>
  <si>
    <t>1.1.2.000462</t>
  </si>
  <si>
    <t>1.1.2.000463</t>
  </si>
  <si>
    <t>1.1.2.000464</t>
  </si>
  <si>
    <t>1.1.2.000465</t>
  </si>
  <si>
    <t>1.1.2.000466</t>
  </si>
  <si>
    <t>1.1.2.000467</t>
  </si>
  <si>
    <t>1.1.2.000468</t>
  </si>
  <si>
    <t>1.1.2.000469</t>
  </si>
  <si>
    <t>1.1.2.000470</t>
  </si>
  <si>
    <t>1.1.2.000471</t>
  </si>
  <si>
    <t>1.1.2.000472</t>
  </si>
  <si>
    <t>1.1.2.000473</t>
  </si>
  <si>
    <t>1.1.2.000474</t>
  </si>
  <si>
    <t>1.1.2.000475</t>
  </si>
  <si>
    <t>1.1.2.000476</t>
  </si>
  <si>
    <t>1.1.2.000478</t>
  </si>
  <si>
    <t>1.1.2.000479</t>
  </si>
  <si>
    <t>1.1.2.000480</t>
  </si>
  <si>
    <t>1.1.2.000481</t>
  </si>
  <si>
    <t>1.1.2.000482</t>
  </si>
  <si>
    <t>1.1.2.000483</t>
  </si>
  <si>
    <t>1.1.2.000484</t>
  </si>
  <si>
    <t>1.1.2.000485</t>
  </si>
  <si>
    <t>1.1.2.000486</t>
  </si>
  <si>
    <t>1.1.2.000487</t>
  </si>
  <si>
    <t>1.1.2.000488</t>
  </si>
  <si>
    <t>1.1.2.000489</t>
  </si>
  <si>
    <t>1.1.2.000490</t>
  </si>
  <si>
    <t>1.1.2.000491</t>
  </si>
  <si>
    <t>1.1.2.000492</t>
  </si>
  <si>
    <t>1.1.2.000493</t>
  </si>
  <si>
    <t>1.1.2.000494</t>
  </si>
  <si>
    <t>1.1.2.000495</t>
  </si>
  <si>
    <t>1.1.2.000496</t>
  </si>
  <si>
    <t>1.1.2.000497</t>
  </si>
  <si>
    <t>1.1.2.000498</t>
  </si>
  <si>
    <t>1.1.2.000499</t>
  </si>
  <si>
    <t>1.1.2.000500</t>
  </si>
  <si>
    <t>1.1.2.000501</t>
  </si>
  <si>
    <t>1.1.2.000502</t>
  </si>
  <si>
    <t>1.1.2.000503</t>
  </si>
  <si>
    <t>1.1.2.000504</t>
  </si>
  <si>
    <t>1.1.2.000505</t>
  </si>
  <si>
    <t>1.1.2.000506</t>
  </si>
  <si>
    <t>1.1.2.000507</t>
  </si>
  <si>
    <t>1.1.2.000508</t>
  </si>
  <si>
    <t>1.1.2.000509</t>
  </si>
  <si>
    <t>1.1.2.000510</t>
  </si>
  <si>
    <t>1.1.2.000511</t>
  </si>
  <si>
    <t>1.1.2.000512</t>
  </si>
  <si>
    <t>1.1.2.000513</t>
  </si>
  <si>
    <t>1.1.2.000514</t>
  </si>
  <si>
    <t>1.1.2.000515</t>
  </si>
  <si>
    <t>1.1.2.000516</t>
  </si>
  <si>
    <t>1.1.2.000517</t>
  </si>
  <si>
    <t>1.1.2.000520</t>
  </si>
  <si>
    <t>1.1.2.000521</t>
  </si>
  <si>
    <t>1.1.2.000522</t>
  </si>
  <si>
    <t>1.1.2.000523</t>
  </si>
  <si>
    <t>1.1.2.000524</t>
  </si>
  <si>
    <t>1.1.2.000525</t>
  </si>
  <si>
    <t>1.1.2.000527</t>
  </si>
  <si>
    <t>1.1.2.000528</t>
  </si>
  <si>
    <t>1.1.2.000529</t>
  </si>
  <si>
    <t>1.1.2.000530</t>
  </si>
  <si>
    <t>1.1.2.000531</t>
  </si>
  <si>
    <t>1.1.2.000532</t>
  </si>
  <si>
    <t>1.1.2.000533</t>
  </si>
  <si>
    <t>1.1.2.000534</t>
  </si>
  <si>
    <t>1.1.2.000535</t>
  </si>
  <si>
    <t>1.1.2.000536</t>
  </si>
  <si>
    <t>1.1.2.000537</t>
  </si>
  <si>
    <t>1.1.2.000538</t>
  </si>
  <si>
    <t>1.1.2.000539</t>
  </si>
  <si>
    <t>1.1.2.000540</t>
  </si>
  <si>
    <t>1.1.2.000541</t>
  </si>
  <si>
    <t>1.1.2.000542</t>
  </si>
  <si>
    <t>1.1.2.000543</t>
  </si>
  <si>
    <t>1.1.2.000544</t>
  </si>
  <si>
    <t>1.1.2.000545</t>
  </si>
  <si>
    <t>1.1.2.000546</t>
  </si>
  <si>
    <t>1.1.2.000547</t>
  </si>
  <si>
    <t>1.1.2.000548</t>
  </si>
  <si>
    <t>1.1.2.000549</t>
  </si>
  <si>
    <t>1.1.2.000550</t>
  </si>
  <si>
    <t>1.1.2.000551</t>
  </si>
  <si>
    <t>1.1.2.000552</t>
  </si>
  <si>
    <t>1.1.2.000553</t>
  </si>
  <si>
    <t>1.1.2.000554</t>
  </si>
  <si>
    <t>1.1.2.000555</t>
  </si>
  <si>
    <t>1.1.2.000556</t>
  </si>
  <si>
    <t>1.1.2.000557</t>
  </si>
  <si>
    <t>1.1.2.000558</t>
  </si>
  <si>
    <t>1.1.2.000559</t>
  </si>
  <si>
    <t>1.1.2.000560</t>
  </si>
  <si>
    <t>1.1.2.000561</t>
  </si>
  <si>
    <t>1.1.2.000562</t>
  </si>
  <si>
    <t>1.1.2.000563</t>
  </si>
  <si>
    <t>1.1.2.000564</t>
  </si>
  <si>
    <t>1.1.2.000565</t>
  </si>
  <si>
    <t>1.1.2.000566</t>
  </si>
  <si>
    <t>1.1.2.000567</t>
  </si>
  <si>
    <t>1.1.2.000568</t>
  </si>
  <si>
    <t>1.1.2.000569</t>
  </si>
  <si>
    <t>1.1.2.000570</t>
  </si>
  <si>
    <t>1.1.2.000571</t>
  </si>
  <si>
    <t>1.1.2.000572</t>
  </si>
  <si>
    <t>1.1.2.000573</t>
  </si>
  <si>
    <t>1.1.2.000574</t>
  </si>
  <si>
    <t>1.1.2.000575</t>
  </si>
  <si>
    <t>1.1.2.000576</t>
  </si>
  <si>
    <t>1.1.2.000577</t>
  </si>
  <si>
    <t>1.1.2.000578</t>
  </si>
  <si>
    <t>1.1.2.000579</t>
  </si>
  <si>
    <t>1.1.2.000580</t>
  </si>
  <si>
    <t>1.1.2.000581</t>
  </si>
  <si>
    <t>1.1.2.000582</t>
  </si>
  <si>
    <t>1.1.2.000583</t>
  </si>
  <si>
    <t>1.1.2.000584</t>
  </si>
  <si>
    <t>1.1.2.000585</t>
  </si>
  <si>
    <t>1.1.2.000586</t>
  </si>
  <si>
    <t>1.1.2.000587</t>
  </si>
  <si>
    <t>1.1.2.000588</t>
  </si>
  <si>
    <t>1.1.2.000589</t>
  </si>
  <si>
    <t>1.1.2.000590</t>
  </si>
  <si>
    <t>1.1.2.000591</t>
  </si>
  <si>
    <t>1.1.2.000592</t>
  </si>
  <si>
    <t>1.1.2.000593</t>
  </si>
  <si>
    <t>1.1.2.000594</t>
  </si>
  <si>
    <t>1.1.2.000595</t>
  </si>
  <si>
    <t>1.1.2.000596</t>
  </si>
  <si>
    <t>1.1.2.000597</t>
  </si>
  <si>
    <t>1.1.2.000598</t>
  </si>
  <si>
    <t>1.1.2.000599</t>
  </si>
  <si>
    <t>1.1.2.000600</t>
  </si>
  <si>
    <t>1.1.2.000601</t>
  </si>
  <si>
    <t>1.1.2.000602</t>
  </si>
  <si>
    <t>1.1.2.000603</t>
  </si>
  <si>
    <t>1.1.2.000604</t>
  </si>
  <si>
    <t>1.1.2.000605</t>
  </si>
  <si>
    <t>1.1.2.000606</t>
  </si>
  <si>
    <t>1.1.2.000607</t>
  </si>
  <si>
    <t>1.1.2.000608</t>
  </si>
  <si>
    <t>1.1.2.000609</t>
  </si>
  <si>
    <t>1.1.2.000610</t>
  </si>
  <si>
    <t>1.1.2.000611</t>
  </si>
  <si>
    <t>1.1.2.000612</t>
  </si>
  <si>
    <t>1.1.2.000613</t>
  </si>
  <si>
    <t>1.1.2.000614</t>
  </si>
  <si>
    <t>1.1.2.000615</t>
  </si>
  <si>
    <t>1.1.2.000616</t>
  </si>
  <si>
    <t>1.1.2.000617</t>
  </si>
  <si>
    <t>1.1.2.000618</t>
  </si>
  <si>
    <t>1.1.2.000619</t>
  </si>
  <si>
    <t>1.1.2.000620</t>
  </si>
  <si>
    <t>1.1.2.000621</t>
  </si>
  <si>
    <t>1.1.2.000622</t>
  </si>
  <si>
    <t>1.1.2.000623</t>
  </si>
  <si>
    <t>1.1.2.000624</t>
  </si>
  <si>
    <t>1.1.2.000625</t>
  </si>
  <si>
    <t>1.1.2.000626</t>
  </si>
  <si>
    <t>1.1.2.000627</t>
  </si>
  <si>
    <t>1.1.2.000628</t>
  </si>
  <si>
    <t>1.1.2.000629</t>
  </si>
  <si>
    <t>1.1.2.000630</t>
  </si>
  <si>
    <t>1.1.2.000631</t>
  </si>
  <si>
    <t>1.1.2.000632</t>
  </si>
  <si>
    <t>1.1.2.000633</t>
  </si>
  <si>
    <t>1.1.2.000634</t>
  </si>
  <si>
    <t>1.1.2.000635</t>
  </si>
  <si>
    <t>1.1.2.000636</t>
  </si>
  <si>
    <t>1.1.2.000637</t>
  </si>
  <si>
    <t>1.1.2.000638</t>
  </si>
  <si>
    <t>1.1.2.000639</t>
  </si>
  <si>
    <t>1.1.3.000007</t>
  </si>
  <si>
    <t>1.1.3.000008</t>
  </si>
  <si>
    <t>1.1.3.000009</t>
  </si>
  <si>
    <t>2.2.3.000004</t>
  </si>
  <si>
    <t>2.2.3.000005</t>
  </si>
  <si>
    <t>2.2.3.000006</t>
  </si>
  <si>
    <t>2.2.3.000007</t>
  </si>
  <si>
    <t>2.2.3.000008</t>
  </si>
  <si>
    <t>2.2.3.000009</t>
  </si>
  <si>
    <t>2.2.3.000010</t>
  </si>
  <si>
    <t>2.2.3.000012</t>
  </si>
  <si>
    <t>2.2.3.000014</t>
  </si>
  <si>
    <t>2.2.3.000015</t>
  </si>
  <si>
    <t>2.2.3.000016</t>
  </si>
  <si>
    <t>2.2.3.000017</t>
  </si>
  <si>
    <t>2.2.3.000018</t>
  </si>
  <si>
    <t>2.2.3.000019</t>
  </si>
  <si>
    <t>2.2.3.000020</t>
  </si>
  <si>
    <t>2.2.3.000021</t>
  </si>
  <si>
    <t>2.2.3.000022</t>
  </si>
  <si>
    <t>2.2.3.000023</t>
  </si>
  <si>
    <t>2.2.3.000024</t>
  </si>
  <si>
    <t>2.2.3.000025</t>
  </si>
  <si>
    <t>2.2.3.000026</t>
  </si>
  <si>
    <t>2.2.3.000027</t>
  </si>
  <si>
    <t>2.2.3.000028</t>
  </si>
  <si>
    <t>2.2.3.000029</t>
  </si>
  <si>
    <t>2.2.3.000030</t>
  </si>
  <si>
    <t>2.2.3.000031</t>
  </si>
  <si>
    <t>2.2.3.000032</t>
  </si>
  <si>
    <t>2.2.3.000033</t>
  </si>
  <si>
    <t>2.2.3.000034</t>
  </si>
  <si>
    <t>2.2.3.000035</t>
  </si>
  <si>
    <t>2.2.3.000036</t>
  </si>
  <si>
    <t>2.2.3.000037</t>
  </si>
  <si>
    <t>2.2.3.000038</t>
  </si>
  <si>
    <t>2.2.3.000039</t>
  </si>
  <si>
    <t>2.2.3.000040</t>
  </si>
  <si>
    <t>2.2.3.000041</t>
  </si>
  <si>
    <t>2.2.3.000042</t>
  </si>
  <si>
    <t>2.2.3.000043</t>
  </si>
  <si>
    <t>2.2.3.000044</t>
  </si>
  <si>
    <t>2.2.3.000045</t>
  </si>
  <si>
    <t>2.2.3.000046</t>
  </si>
  <si>
    <t>2.2.3.000047</t>
  </si>
  <si>
    <t>2.2.3.000048</t>
  </si>
  <si>
    <t>2.2.3.000049</t>
  </si>
  <si>
    <t>2.2.3.000050</t>
  </si>
  <si>
    <t>2.2.3.000051</t>
  </si>
  <si>
    <t>2.2.3.000052</t>
  </si>
  <si>
    <t>2.2.3.000053</t>
  </si>
  <si>
    <t>2.2.3.000054</t>
  </si>
  <si>
    <t>2.2.3.000055</t>
  </si>
  <si>
    <t>2.2.3.000056</t>
  </si>
  <si>
    <t>2.2.3.000057</t>
  </si>
  <si>
    <t>2.2.3.000058</t>
  </si>
  <si>
    <t>2.2.3.000059</t>
  </si>
  <si>
    <t>2.2.3.000060</t>
  </si>
  <si>
    <t>2.2.3.000061</t>
  </si>
  <si>
    <t>2.2.3.000062</t>
  </si>
  <si>
    <t>2.2.3.000063</t>
  </si>
  <si>
    <t>2.2.3.000064</t>
  </si>
  <si>
    <t>2.2.3.000065</t>
  </si>
  <si>
    <t>2.2.3.000066</t>
  </si>
  <si>
    <t>2.2.3.000067</t>
  </si>
  <si>
    <t>2.2.3.000068</t>
  </si>
  <si>
    <t>2.2.3.000069</t>
  </si>
  <si>
    <t>2.2.3.000072</t>
  </si>
  <si>
    <t>2.2.3.000073</t>
  </si>
  <si>
    <t>2.2.3.000079</t>
  </si>
  <si>
    <t>2.2.3.000080</t>
  </si>
  <si>
    <t>2.2.3.000081</t>
  </si>
  <si>
    <t>2.2.3.000082</t>
  </si>
  <si>
    <t>2.2.3.000083</t>
  </si>
  <si>
    <t>2.2.3.000085</t>
  </si>
  <si>
    <t>2.2.3.000086</t>
  </si>
  <si>
    <t>2.2.3.000088</t>
  </si>
  <si>
    <t>2.2.3.000089</t>
  </si>
  <si>
    <t>2.2.3.000090</t>
  </si>
  <si>
    <t>2.2.3.000091</t>
  </si>
  <si>
    <t>2.2.3.000092</t>
  </si>
  <si>
    <t>2.2.3.000093</t>
  </si>
  <si>
    <t>2.2.3.000094</t>
  </si>
  <si>
    <t>2.2.3.000096</t>
  </si>
  <si>
    <t>2.2.3.000097</t>
  </si>
  <si>
    <t>2.2.3.000098</t>
  </si>
  <si>
    <t>2.2.3.000099</t>
  </si>
  <si>
    <t>2.2.3.000100</t>
  </si>
  <si>
    <t>2.2.3.000102</t>
  </si>
  <si>
    <t>2.2.3.000101</t>
  </si>
  <si>
    <t>2.2.3.000103</t>
  </si>
  <si>
    <t>2.2.3.000105</t>
  </si>
  <si>
    <t>2.2.3.000107</t>
  </si>
  <si>
    <t>2.2.3.000108</t>
  </si>
  <si>
    <t>2.2.3.000113</t>
  </si>
  <si>
    <t>2.2.3.000122</t>
  </si>
  <si>
    <t>2.2.3.000125</t>
  </si>
  <si>
    <t>2.2.3.000126</t>
  </si>
  <si>
    <t>2.2.3.000127</t>
  </si>
  <si>
    <t>2.2.3.000128</t>
  </si>
  <si>
    <t>2.2.3.000129</t>
  </si>
  <si>
    <t>2.2.3.000130</t>
  </si>
  <si>
    <t>2.2.3.000131</t>
  </si>
  <si>
    <t>2.2.3.000132</t>
  </si>
  <si>
    <t>2.2.3.000133</t>
  </si>
  <si>
    <t>2.2.3.000134</t>
  </si>
  <si>
    <t>2.2.3.000135</t>
  </si>
  <si>
    <t>2.2.3.000136</t>
  </si>
  <si>
    <t>2.2.3.000137</t>
  </si>
  <si>
    <t>2.2.3.000139</t>
  </si>
  <si>
    <t>2.2.3.000140</t>
  </si>
  <si>
    <t>2.2.3.000141</t>
  </si>
  <si>
    <t>2.2.3.000142</t>
  </si>
  <si>
    <t>2.2.3.000143</t>
  </si>
  <si>
    <t>2.2.3.000144</t>
  </si>
  <si>
    <t>2.2.3.000145</t>
  </si>
  <si>
    <t>2.2.3.000146</t>
  </si>
  <si>
    <t>2.2.3.000147</t>
  </si>
  <si>
    <t>2.2.3.000148</t>
  </si>
  <si>
    <t>2.2.3.000150</t>
  </si>
  <si>
    <t>2.2.3.000151</t>
  </si>
  <si>
    <t>2.2.3.000152</t>
  </si>
  <si>
    <t>2.2.3.000153</t>
  </si>
  <si>
    <t>2.2.3.000154</t>
  </si>
  <si>
    <t>2.2.3.000155</t>
  </si>
  <si>
    <t>2.2.3.000157</t>
  </si>
  <si>
    <t>2.2.3.000158</t>
  </si>
  <si>
    <t>2.2.3.000160</t>
  </si>
  <si>
    <t>2.2.3.000161</t>
  </si>
  <si>
    <t>2.2.3.000162</t>
  </si>
  <si>
    <t>2.2.3.000163</t>
  </si>
  <si>
    <t>2.2.3.000164</t>
  </si>
  <si>
    <t>2.2.3.000170</t>
  </si>
  <si>
    <t>2.2.3.000171</t>
  </si>
  <si>
    <t>2.2.3.000172</t>
  </si>
  <si>
    <t>2.2.3.000173</t>
  </si>
  <si>
    <t>2.2.3.000174</t>
  </si>
  <si>
    <t>2.2.3.000175</t>
  </si>
  <si>
    <t>2.2.3.000176</t>
  </si>
  <si>
    <t>2.2.3.000177</t>
  </si>
  <si>
    <t>2.2.3.000178</t>
  </si>
  <si>
    <t>2.2.3.000179</t>
  </si>
  <si>
    <t>2.2.3.000180</t>
  </si>
  <si>
    <t>2.2.3.000181</t>
  </si>
  <si>
    <t>2.2.3.000182</t>
  </si>
  <si>
    <t>2.2.3.000183</t>
  </si>
  <si>
    <t>2.2.3.000184</t>
  </si>
  <si>
    <t>2.2.3.000185</t>
  </si>
  <si>
    <t>2.2.3.000186</t>
  </si>
  <si>
    <t>2.2.3.000187</t>
  </si>
  <si>
    <t>2.2.3.000188</t>
  </si>
  <si>
    <t>2.2.3.000189</t>
  </si>
  <si>
    <t>2.2.3.000190</t>
  </si>
  <si>
    <t>2.2.3.000191</t>
  </si>
  <si>
    <t>2.2.3.000192</t>
  </si>
  <si>
    <t>2.2.3.000193</t>
  </si>
  <si>
    <t>2.2.3.000194</t>
  </si>
  <si>
    <t>2.2.3.000195</t>
  </si>
  <si>
    <t>2.2.3.000196</t>
  </si>
  <si>
    <t>2.2.3.000197</t>
  </si>
  <si>
    <t>2.2.3.000198</t>
  </si>
  <si>
    <t>2.2.3.000199</t>
  </si>
  <si>
    <t>2.2.3.000200</t>
  </si>
  <si>
    <t>2.2.3.000201</t>
  </si>
  <si>
    <t>2.2.3.000202</t>
  </si>
  <si>
    <t>2.2.3.000203</t>
  </si>
  <si>
    <t>2.2.3.000204</t>
  </si>
  <si>
    <t>2.2.3.000205</t>
  </si>
  <si>
    <t>2.2.3.000206</t>
  </si>
  <si>
    <t>2.2.3.000207</t>
  </si>
  <si>
    <t>2.2.3.000208</t>
  </si>
  <si>
    <t>2.2.3.000209</t>
  </si>
  <si>
    <t>2.2.3.000210</t>
  </si>
  <si>
    <t>2.2.3.000211</t>
  </si>
  <si>
    <t>2.2.3.000212</t>
  </si>
  <si>
    <t>2.2.3.000213</t>
  </si>
  <si>
    <t>2.2.3.000214</t>
  </si>
  <si>
    <t>2.2.3.000215</t>
  </si>
  <si>
    <t>2.2.3.000216</t>
  </si>
  <si>
    <t>2.2.3.000217</t>
  </si>
  <si>
    <t>2.2.3.000218</t>
  </si>
  <si>
    <t>2.2.3.000219</t>
  </si>
  <si>
    <t>2.2.3.000220</t>
  </si>
  <si>
    <t>2.2.3.000222</t>
  </si>
  <si>
    <t>2.2.3.000223</t>
  </si>
  <si>
    <t>2.2.3.000224</t>
  </si>
  <si>
    <t>2.2.3.000225</t>
  </si>
  <si>
    <t>2.2.3.000226</t>
  </si>
  <si>
    <t>2.2.3.000227</t>
  </si>
  <si>
    <t>2.2.3.000230</t>
  </si>
  <si>
    <t>2.2.3.000231</t>
  </si>
  <si>
    <t>2.2.3.000232</t>
  </si>
  <si>
    <t>2.2.3.000233</t>
  </si>
  <si>
    <t>2.2.3.000234</t>
  </si>
  <si>
    <t>2.2.3.000235</t>
  </si>
  <si>
    <t>2.2.3.000236</t>
  </si>
  <si>
    <t>2.2.3.000237</t>
  </si>
  <si>
    <t>2.2.3.000238</t>
  </si>
  <si>
    <t>2.2.3.000239</t>
  </si>
  <si>
    <t>2.2.3.000240</t>
  </si>
  <si>
    <t>2.2.3.000241</t>
  </si>
  <si>
    <t>2.2.3.000242</t>
  </si>
  <si>
    <t>2.2.3.000243</t>
  </si>
  <si>
    <t>2.2.3.000244</t>
  </si>
  <si>
    <t>2.2.3.000245</t>
  </si>
  <si>
    <t>2.2.3.000246</t>
  </si>
  <si>
    <t>2.2.3.000247</t>
  </si>
  <si>
    <t>2.2.3.000248</t>
  </si>
  <si>
    <t>2.2.3.000249</t>
  </si>
  <si>
    <t>2.2.3.000250</t>
  </si>
  <si>
    <t>2.2.3.000253</t>
  </si>
  <si>
    <t>2.2.3.000254</t>
  </si>
  <si>
    <t>2.2.3.000255</t>
  </si>
  <si>
    <t>2.2.3.000256</t>
  </si>
  <si>
    <t>2.2.3.000266</t>
  </si>
  <si>
    <t>2.2.3.000277</t>
  </si>
  <si>
    <t>2.2.3.000283</t>
  </si>
  <si>
    <t>2.2.3.000284</t>
  </si>
  <si>
    <t>2.2.3.000285</t>
  </si>
  <si>
    <t>2.2.3.000287</t>
  </si>
  <si>
    <t>2.2.3.000295</t>
  </si>
  <si>
    <t>2.2.3.000298</t>
  </si>
  <si>
    <t>2.2.3.000300</t>
  </si>
  <si>
    <t>2.2.3.000301</t>
  </si>
  <si>
    <t>2.2.3.000302</t>
  </si>
  <si>
    <t>2.2.3.000303</t>
  </si>
  <si>
    <t>2.2.3.000304</t>
  </si>
  <si>
    <t>2.2.3.000305</t>
  </si>
  <si>
    <t>2.2.3.000306</t>
  </si>
  <si>
    <t>2.2.3.000307</t>
  </si>
  <si>
    <t>2.2.3.000308</t>
  </si>
  <si>
    <t>2.2.3.000309</t>
  </si>
  <si>
    <t>2.2.3.000310</t>
  </si>
  <si>
    <t>2.2.3.000311</t>
  </si>
  <si>
    <t>2.2.3.000312</t>
  </si>
  <si>
    <t>2.2.3.000313</t>
  </si>
  <si>
    <t>2.2.3.000314</t>
  </si>
  <si>
    <t>2.2.3.000315</t>
  </si>
  <si>
    <t>2.2.3.000316</t>
  </si>
  <si>
    <t>2.2.3.000317</t>
  </si>
  <si>
    <t>2.2.3.000318</t>
  </si>
  <si>
    <t>2.2.3.000319</t>
  </si>
  <si>
    <t>2.2.3.000320</t>
  </si>
  <si>
    <t>2.2.3.000321</t>
  </si>
  <si>
    <t>2.2.3.000322</t>
  </si>
  <si>
    <t>2.2.3.000323</t>
  </si>
  <si>
    <t>2.2.3.000326</t>
  </si>
  <si>
    <t>2.2.3.000327</t>
  </si>
  <si>
    <t>2.2.3.000328</t>
  </si>
  <si>
    <t>2.2.3.000329</t>
  </si>
  <si>
    <t>2.2.3.000330</t>
  </si>
  <si>
    <t>2.2.3.000331</t>
  </si>
  <si>
    <t>2.2.3.000332</t>
  </si>
  <si>
    <t>2.2.3.000333</t>
  </si>
  <si>
    <t>2.2.3.000334</t>
  </si>
  <si>
    <t>2.2.3.000335</t>
  </si>
  <si>
    <t>2.2.3.000336</t>
  </si>
  <si>
    <t>2.2.3.000337</t>
  </si>
  <si>
    <t>2.2.3.000338</t>
  </si>
  <si>
    <t>2.2.3.000339</t>
  </si>
  <si>
    <t>2.2.3.000340</t>
  </si>
  <si>
    <t>2.2.3.000341</t>
  </si>
  <si>
    <t>2.2.3.000342</t>
  </si>
  <si>
    <t>2.2.3.000343</t>
  </si>
  <si>
    <t>2.2.3.000344</t>
  </si>
  <si>
    <t>2.2.3.000345</t>
  </si>
  <si>
    <t>2.2.3.000346</t>
  </si>
  <si>
    <t>2.2.3.000347</t>
  </si>
  <si>
    <t>2.2.3.000348</t>
  </si>
  <si>
    <t>2.2.3.000349</t>
  </si>
  <si>
    <t>2.2.3.000350</t>
  </si>
  <si>
    <t>2.2.3.000351</t>
  </si>
  <si>
    <t>2.2.3.000352</t>
  </si>
  <si>
    <t>2.2.3.000353</t>
  </si>
  <si>
    <t>2.2.3.000354</t>
  </si>
  <si>
    <t>2.2.3.000355</t>
  </si>
  <si>
    <t>2.2.3.000356</t>
  </si>
  <si>
    <t>2.2.3.000357</t>
  </si>
  <si>
    <t>2.2.3.000358</t>
  </si>
  <si>
    <t>2.2.3.000359</t>
  </si>
  <si>
    <t>2.2.3.000360</t>
  </si>
  <si>
    <t>2.2.3.000361</t>
  </si>
  <si>
    <t>2.2.3.000362</t>
  </si>
  <si>
    <t>2.2.3.000363</t>
  </si>
  <si>
    <t>2.2.3.000364</t>
  </si>
  <si>
    <t>2.2.3.000365</t>
  </si>
  <si>
    <t>2.2.3.000366</t>
  </si>
  <si>
    <t>2.2.3.000367</t>
  </si>
  <si>
    <t>2.2.3.000368</t>
  </si>
  <si>
    <t>2.2.3.000370</t>
  </si>
  <si>
    <t>2.2.3.000371</t>
  </si>
  <si>
    <t>2.2.3.000372</t>
  </si>
  <si>
    <t>2.2.3.000373</t>
  </si>
  <si>
    <t>2.2.3.000374</t>
  </si>
  <si>
    <t>2.2.3.000375</t>
  </si>
  <si>
    <t>2.2.3.000376</t>
  </si>
  <si>
    <t>2.2.3.000377</t>
  </si>
  <si>
    <t>2.2.3.000378</t>
  </si>
  <si>
    <t>2.2.3.000379</t>
  </si>
  <si>
    <t>2.2.3.000380</t>
  </si>
  <si>
    <t>2.2.3.000381</t>
  </si>
  <si>
    <t>2.2.3.000382</t>
  </si>
  <si>
    <t>2.2.3.000383</t>
  </si>
  <si>
    <t>2.2.3.000390</t>
  </si>
  <si>
    <t>2.2.3.000391</t>
  </si>
  <si>
    <t>2.2.3.000392</t>
  </si>
  <si>
    <t>2.2.3.000393</t>
  </si>
  <si>
    <t>2.2.3.000394</t>
  </si>
  <si>
    <t>2.2.3.000395</t>
  </si>
  <si>
    <t>2.2.3.000396</t>
  </si>
  <si>
    <t>2.2.3.000397</t>
  </si>
  <si>
    <t>2.2.3.000398</t>
  </si>
  <si>
    <t>2.2.3.000399</t>
  </si>
  <si>
    <t>2.2.3.000400</t>
  </si>
  <si>
    <t>2.2.3.000401</t>
  </si>
  <si>
    <t>2.2.3.000402</t>
  </si>
  <si>
    <t>2.2.3.000403</t>
  </si>
  <si>
    <t>2.2.3.000404</t>
  </si>
  <si>
    <t>2.2.3.000405</t>
  </si>
  <si>
    <t>2.2.3.000406</t>
  </si>
  <si>
    <t>2.2.3.000407</t>
  </si>
  <si>
    <t>2.2.3.000408</t>
  </si>
  <si>
    <t>2.2.3.000409</t>
  </si>
  <si>
    <t>2.2.3.000410</t>
  </si>
  <si>
    <t>2.2.3.000411</t>
  </si>
  <si>
    <t>2.2.3.000412</t>
  </si>
  <si>
    <t>2.2.3.000413</t>
  </si>
  <si>
    <t>2.2.3.000414</t>
  </si>
  <si>
    <t>2.2.3.000415</t>
  </si>
  <si>
    <t>2.2.3.000416</t>
  </si>
  <si>
    <t>2.2.3.000417</t>
  </si>
  <si>
    <t>2.2.3.000418</t>
  </si>
  <si>
    <t>2.2.3.000419</t>
  </si>
  <si>
    <t>2.2.3.000420</t>
  </si>
  <si>
    <t>2.2.3.000421</t>
  </si>
  <si>
    <t>2.2.3.000422</t>
  </si>
  <si>
    <t>2.2.3.000423</t>
  </si>
  <si>
    <t>2.2.3.000424</t>
  </si>
  <si>
    <t>2.2.3.000425</t>
  </si>
  <si>
    <t>2.2.3.000426</t>
  </si>
  <si>
    <t>2.2.3.000427</t>
  </si>
  <si>
    <t>2.2.3.000428</t>
  </si>
  <si>
    <t>2.2.3.000429</t>
  </si>
  <si>
    <t>2.2.3.000430</t>
  </si>
  <si>
    <t>2.2.3.000431</t>
  </si>
  <si>
    <t>2.2.3.000432</t>
  </si>
  <si>
    <t>2.2.3.000433</t>
  </si>
  <si>
    <t>2.2.3.000434</t>
  </si>
  <si>
    <t>2.2.3.000435</t>
  </si>
  <si>
    <t>2.2.3.000436</t>
  </si>
  <si>
    <t>2.2.3.000437</t>
  </si>
  <si>
    <t>2.2.3.000438</t>
  </si>
  <si>
    <t>2.2.3.000439</t>
  </si>
  <si>
    <t>2.2.3.000440</t>
  </si>
  <si>
    <t>2.2.3.000441</t>
  </si>
  <si>
    <t>2.2.3.000442</t>
  </si>
  <si>
    <t>2.2.3.000443</t>
  </si>
  <si>
    <t>2.2.3.000444</t>
  </si>
  <si>
    <t>2.2.3.000445</t>
  </si>
  <si>
    <t>2.2.3.000446</t>
  </si>
  <si>
    <t>2.2.3.000447</t>
  </si>
  <si>
    <t>2.2.3.000448</t>
  </si>
  <si>
    <t>2.2.3.000449</t>
  </si>
  <si>
    <t>2.2.3.000450</t>
  </si>
  <si>
    <t>2.2.3.000451</t>
  </si>
  <si>
    <t>2.2.3.000452</t>
  </si>
  <si>
    <t>2.2.3.000453</t>
  </si>
  <si>
    <t>2.2.3.000454</t>
  </si>
  <si>
    <t>2.2.3.000455</t>
  </si>
  <si>
    <t>2.2.3.000456</t>
  </si>
  <si>
    <t>2.2.3.000457</t>
  </si>
  <si>
    <t>2.2.3.000458</t>
  </si>
  <si>
    <t>2.2.3.000459</t>
  </si>
  <si>
    <t>2.2.3.000460</t>
  </si>
  <si>
    <t>2.2.3.000461</t>
  </si>
  <si>
    <t>2.2.3.000462</t>
  </si>
  <si>
    <t>2.2.3.000463</t>
  </si>
  <si>
    <t>2.2.3.000464</t>
  </si>
  <si>
    <t>2.2.3.000465</t>
  </si>
  <si>
    <t>2.2.3.000466</t>
  </si>
  <si>
    <t>2.2.3.000467</t>
  </si>
  <si>
    <t>2.2.3.000468</t>
  </si>
  <si>
    <t>2.2.3.000469</t>
  </si>
  <si>
    <t>2.2.3.000470</t>
  </si>
  <si>
    <t>2.2.3.000471</t>
  </si>
  <si>
    <t>2.2.3.000472</t>
  </si>
  <si>
    <t>2.2.3.000473</t>
  </si>
  <si>
    <t>2.2.3.000474</t>
  </si>
  <si>
    <t>2.2.3.000475</t>
  </si>
  <si>
    <t>2.2.3.000476</t>
  </si>
  <si>
    <t>2.2.3.000477</t>
  </si>
  <si>
    <t>2.2.3.000478</t>
  </si>
  <si>
    <t>2.2.3.000479</t>
  </si>
  <si>
    <t>2.2.3.000481</t>
  </si>
  <si>
    <t>2.2.3.000483</t>
  </si>
  <si>
    <t>2.2.3.000484</t>
  </si>
  <si>
    <t>2.2.3.000485</t>
  </si>
  <si>
    <t>2.2.3.000486</t>
  </si>
  <si>
    <t>2.2.3.000487</t>
  </si>
  <si>
    <t>2.2.3.000488</t>
  </si>
  <si>
    <t>2.2.3.000489</t>
  </si>
  <si>
    <t>2.2.3.000490</t>
  </si>
  <si>
    <t>2.2.3.000491</t>
  </si>
  <si>
    <t>2.2.3.000493</t>
  </si>
  <si>
    <t>2.2.3.000494</t>
  </si>
  <si>
    <t>2.2.3.000495</t>
  </si>
  <si>
    <t>2.2.3.000496</t>
  </si>
  <si>
    <t>2.2.3.000497</t>
  </si>
  <si>
    <t>2.2.3.000498</t>
  </si>
  <si>
    <t>2.2.3.000499</t>
  </si>
  <si>
    <t>2.2.3.000500</t>
  </si>
  <si>
    <t>2.2.3.000501</t>
  </si>
  <si>
    <t>2.2.3.000502</t>
  </si>
  <si>
    <t>2.2.3.000503</t>
  </si>
  <si>
    <t>2.2.3.000504</t>
  </si>
  <si>
    <t>2.2.3.000505</t>
  </si>
  <si>
    <t>2.2.3.000506</t>
  </si>
  <si>
    <t>2.2.3.000507</t>
  </si>
  <si>
    <t>2.2.3.000508</t>
  </si>
  <si>
    <t>2.2.3.000509</t>
  </si>
  <si>
    <t>2.2.3.000510</t>
  </si>
  <si>
    <t>2.2.3.000511</t>
  </si>
  <si>
    <t>2.2.3.000512</t>
  </si>
  <si>
    <t>2.2.3.000513</t>
  </si>
  <si>
    <t>2.2.3.000514</t>
  </si>
  <si>
    <t>2.2.3.000515</t>
  </si>
  <si>
    <t>2.2.3.000517</t>
  </si>
  <si>
    <t>2.2.3.000518</t>
  </si>
  <si>
    <t>2.2.3.000519</t>
  </si>
  <si>
    <t>2.2.3.000520</t>
  </si>
  <si>
    <t>2.2.3.000521</t>
  </si>
  <si>
    <t>2.2.3.000522</t>
  </si>
  <si>
    <t>2.2.3.000523</t>
  </si>
  <si>
    <t>2.2.3.000524</t>
  </si>
  <si>
    <t>2.2.3.000525</t>
  </si>
  <si>
    <t>2.2.3.000526</t>
  </si>
  <si>
    <t>2.2.3.000527</t>
  </si>
  <si>
    <t>2.2.3.000528</t>
  </si>
  <si>
    <t>2.2.3.000531</t>
  </si>
  <si>
    <t>2.2.3.000532</t>
  </si>
  <si>
    <t>2.2.3.000533</t>
  </si>
  <si>
    <t>2.2.3.000534</t>
  </si>
  <si>
    <t>2.2.3.000535</t>
  </si>
  <si>
    <t>2.2.3.000536</t>
  </si>
  <si>
    <t>2.2.3.000537</t>
  </si>
  <si>
    <t>2.2.3.000538</t>
  </si>
  <si>
    <t>2.2.3.000539</t>
  </si>
  <si>
    <t>2.2.3.000540</t>
  </si>
  <si>
    <t>2.2.3.000541</t>
  </si>
  <si>
    <t>2.2.3.000542</t>
  </si>
  <si>
    <t>2.2.3.000543</t>
  </si>
  <si>
    <t>2.2.3.000544</t>
  </si>
  <si>
    <t>2.2.3.000545</t>
  </si>
  <si>
    <t>2.2.3.000546</t>
  </si>
  <si>
    <t>2.2.3.000547</t>
  </si>
  <si>
    <t>2.2.3.000548</t>
  </si>
  <si>
    <t>2.2.3.000549</t>
  </si>
  <si>
    <t>2.2.3.000550</t>
  </si>
  <si>
    <t>2.2.3.000551</t>
  </si>
  <si>
    <t>2.2.3.000552</t>
  </si>
  <si>
    <t>2.2.3.000553</t>
  </si>
  <si>
    <t>2.2.3.000554</t>
  </si>
  <si>
    <t>2.2.3.000555</t>
  </si>
  <si>
    <t>2.2.3.000556</t>
  </si>
  <si>
    <t>2.2.3.000557</t>
  </si>
  <si>
    <t>2.2.3.000558</t>
  </si>
  <si>
    <t>2.2.3.000559</t>
  </si>
  <si>
    <t>2.2.3.000560</t>
  </si>
  <si>
    <t>2.2.3.000561</t>
  </si>
  <si>
    <t>2.2.3.000562</t>
  </si>
  <si>
    <t>2.2.3.000563</t>
  </si>
  <si>
    <t>2.2.3.000564</t>
  </si>
  <si>
    <t>2.2.3.000565</t>
  </si>
  <si>
    <t>2.2.3.000568</t>
  </si>
  <si>
    <t>2.2.3.000569</t>
  </si>
  <si>
    <t>2.2.3.000574</t>
  </si>
  <si>
    <t>2.2.3.000579</t>
  </si>
  <si>
    <t>2.2.3.000580</t>
  </si>
  <si>
    <t>2.2.3.000581</t>
  </si>
  <si>
    <t>2.2.3.000582</t>
  </si>
  <si>
    <t>2.2.3.000583</t>
  </si>
  <si>
    <t>2.2.3.000584</t>
  </si>
  <si>
    <t>2.2.3.000585</t>
  </si>
  <si>
    <t>2.2.3.000586</t>
  </si>
  <si>
    <t>2.2.3.000587</t>
  </si>
  <si>
    <t>2.2.3.000588</t>
  </si>
  <si>
    <t>2.2.3.000589</t>
  </si>
  <si>
    <t>2.2.3.000590</t>
  </si>
  <si>
    <t>2.2.3.000591</t>
  </si>
  <si>
    <t>2.2.3.000592</t>
  </si>
  <si>
    <t>2.2.3.000593</t>
  </si>
  <si>
    <t>2.2.3.000594</t>
  </si>
  <si>
    <t>2.2.3.000596</t>
  </si>
  <si>
    <t>2.2.3.000597</t>
  </si>
  <si>
    <t>2.2.3.000601</t>
  </si>
  <si>
    <t>2.2.3.000602</t>
  </si>
  <si>
    <t>2.2.3.000603</t>
  </si>
  <si>
    <t>2.2.3.000604</t>
  </si>
  <si>
    <t>2.2.3.000605</t>
  </si>
  <si>
    <t>2.2.3.000606</t>
  </si>
  <si>
    <t>2.2.3.000607</t>
  </si>
  <si>
    <t>2.2.3.000608</t>
  </si>
  <si>
    <t>2.2.3.000609</t>
  </si>
  <si>
    <t>2.2.3.000610</t>
  </si>
  <si>
    <t>2.2.3.000611</t>
  </si>
  <si>
    <t>2.2.3.000612</t>
  </si>
  <si>
    <t>2.2.3.000613</t>
  </si>
  <si>
    <t>2.2.3.000616</t>
  </si>
  <si>
    <t>2.2.3.000617</t>
  </si>
  <si>
    <t>2.2.3.000618</t>
  </si>
  <si>
    <t>2.2.3.000620</t>
  </si>
  <si>
    <t>2.2.3.000621</t>
  </si>
  <si>
    <t>2.2.3.000622</t>
  </si>
  <si>
    <t>2.2.3.000623</t>
  </si>
  <si>
    <t>2.2.3.000624</t>
  </si>
  <si>
    <t>2.2.3.000625</t>
  </si>
  <si>
    <t>2.2.3.000626</t>
  </si>
  <si>
    <t>2.2.3.000628</t>
  </si>
  <si>
    <t>2.2.3.000629</t>
  </si>
  <si>
    <t>2.2.3.000630</t>
  </si>
  <si>
    <t>2.2.3.000631</t>
  </si>
  <si>
    <t>2.2.3.000632</t>
  </si>
  <si>
    <t>2.2.3.000633</t>
  </si>
  <si>
    <t>2.2.3.000634</t>
  </si>
  <si>
    <t>2.2.3.000635</t>
  </si>
  <si>
    <t>2.2.3.000636</t>
  </si>
  <si>
    <t>2.2.3.000637</t>
  </si>
  <si>
    <t>2.2.3.000638</t>
  </si>
  <si>
    <t>2.2.3.000639</t>
  </si>
  <si>
    <t>2.2.3.000640</t>
  </si>
  <si>
    <t>2.2.3.000641</t>
  </si>
  <si>
    <t>2.2.3.000642</t>
  </si>
  <si>
    <t>2.2.3.000643</t>
  </si>
  <si>
    <t>2.2.3.000644</t>
  </si>
  <si>
    <t>2.2.3.000645</t>
  </si>
  <si>
    <t>2.2.3.000646</t>
  </si>
  <si>
    <t>2.2.3.000647</t>
  </si>
  <si>
    <t>2.2.3.000648</t>
  </si>
  <si>
    <t>2.2.3.000649</t>
  </si>
  <si>
    <t>2.2.3.000650</t>
  </si>
  <si>
    <t>2.2.3.000651</t>
  </si>
  <si>
    <t>2.2.3.000652</t>
  </si>
  <si>
    <t>2.2.3.000653</t>
  </si>
  <si>
    <t>2.2.3.000654</t>
  </si>
  <si>
    <t>2.2.3.000655</t>
  </si>
  <si>
    <t>2.2.3.000656</t>
  </si>
  <si>
    <t>2.2.3.000657</t>
  </si>
  <si>
    <t>2.2.3.000659</t>
  </si>
  <si>
    <t>2.2.3.000660</t>
  </si>
  <si>
    <t>2.2.3.000661</t>
  </si>
  <si>
    <t>2.2.3.000662</t>
  </si>
  <si>
    <t>2.2.3.000663</t>
  </si>
  <si>
    <t>2.2.3.000664</t>
  </si>
  <si>
    <t>2.2.3.000665</t>
  </si>
  <si>
    <t>2.2.3.000666</t>
  </si>
  <si>
    <t>2.2.3.000667</t>
  </si>
  <si>
    <t>2.2.3.000668</t>
  </si>
  <si>
    <t>2.2.3.000669</t>
  </si>
  <si>
    <t>2.2.3.000670</t>
  </si>
  <si>
    <t>2.2.3.000671</t>
  </si>
  <si>
    <t>2.2.3.000672</t>
  </si>
  <si>
    <t>2.2.3.000677</t>
  </si>
  <si>
    <t>2.2.3.000673</t>
  </si>
  <si>
    <t>2.2.3.000674</t>
  </si>
  <si>
    <t>2.2.3.000675</t>
  </si>
  <si>
    <t>2.2.3.000676</t>
  </si>
  <si>
    <t>2.2.3.000678</t>
  </si>
  <si>
    <t>2.2.3.000679</t>
  </si>
  <si>
    <t>2.2.3.000680</t>
  </si>
  <si>
    <t>2.2.3.000681</t>
  </si>
  <si>
    <t>2.2.3.000682</t>
  </si>
  <si>
    <t>2.2.3.000683</t>
  </si>
  <si>
    <t>2.2.3.000684</t>
  </si>
  <si>
    <t>2.2.3.000685</t>
  </si>
  <si>
    <t>2.2.3.000686</t>
  </si>
  <si>
    <t>2.2.3.000687</t>
  </si>
  <si>
    <t>2.2.3.000688</t>
  </si>
  <si>
    <t>РАЗДЕЛ 2</t>
  </si>
  <si>
    <t>№ п/п</t>
  </si>
  <si>
    <t>Сведения о правообладателях</t>
  </si>
  <si>
    <t xml:space="preserve">Реестровый номер объектов учета, принадлежащих на соответствующем вещном праве;
</t>
  </si>
  <si>
    <t xml:space="preserve">Реестровый номер объектов учета, вещные права на которые ограничены (обременены) в пользу правообладателя;
</t>
  </si>
  <si>
    <t xml:space="preserve">Иные сведения (при необходимости).
</t>
  </si>
  <si>
    <t>РАЗДЕЛ 3</t>
  </si>
  <si>
    <t>РАЗДЕЛ 1</t>
  </si>
  <si>
    <t>иные сооружения - фонари</t>
  </si>
  <si>
    <t>сооружения - газопроводы</t>
  </si>
  <si>
    <t>сооружения - клажбища</t>
  </si>
  <si>
    <t>сооружения - памятники</t>
  </si>
  <si>
    <t>сооружения - искусственные дорожные сооружения</t>
  </si>
  <si>
    <t>тротуары</t>
  </si>
  <si>
    <t>дорожные знаки</t>
  </si>
  <si>
    <t>автобусные остановки</t>
  </si>
  <si>
    <t>артезианские скважины</t>
  </si>
  <si>
    <t>водонапорные башни</t>
  </si>
  <si>
    <t>объекты электроснабжения</t>
  </si>
  <si>
    <t>объекты водоотведения</t>
  </si>
  <si>
    <t xml:space="preserve">иные сооружения </t>
  </si>
  <si>
    <t xml:space="preserve">игровое оборудование </t>
  </si>
  <si>
    <t>особо-ценное имущество</t>
  </si>
  <si>
    <t xml:space="preserve">Муниципальное казённое учреждение Выселковского сельского поселения Выселковского района "Муниципальное имущество" ОГРН 1102328000015, ИНН 2328036227. юр. адрес:353100, Краснодарский край, Выселковский район, станица Выселки, ул. Ленина, д.39, кв.2 </t>
  </si>
  <si>
    <t>Администрация Выселковского сельского посления Выселковского района, ОГРН 1052315826133, ИНН 2328012307, КПП 232801001, юр. Адрес: 353100, Краснодарский край, Выселковский район, ст. Выселки, ул. Ленина, д.39</t>
  </si>
  <si>
    <t xml:space="preserve">Муниципальное бюджетное учреждение культуры "Выселковский культурно-досуговый центр" Выселковского сельского поселения Выселковского района.ИНН: 2328015107, ОГРН: 1052315827035. Юр. Адрес: 353100, Краснодарский край, Выселковский район, станица Выселки, ул. Ленина, д.94 </t>
  </si>
  <si>
    <t xml:space="preserve">МБУК "СДК им. Стрижака" Ст. Выселки 
 МУНИЦИПАЛЬНОЕ БЮДЖЕТНОЕ УЧРЕЖДЕНИЕ КУЛЬТУРЫ "СЕЛЬСКИЙ ДОМ КУЛЬТУРЫ ИМ. В. С. СТРИЖАКА" СТ. ВЫСЕЛКИ. ОГРН 1052315827080, ИНН 2328015509. Юр. Адрес: 353101, Краснодарский край, Выселковский р-н, ст-ца Выселки, Северная ул, д. 7б </t>
  </si>
  <si>
    <t xml:space="preserve">Муниципальное казенное учреждение Выселковского сельского поселения Выселковского района «Централизованная бухгалтерия».ИНН 2328017506 ОГРН 1062328003352.  Юр. Адрес: 353100, Краснодарский край, Выселковский район, станица Выселки, ул. Ленина, д.39 </t>
  </si>
  <si>
    <t>Муниципальное казенное учреждение Выселковского сельского поселения Выселковского района «Централизованная бухгалтерия» ИНН 2328017506 ОГРН 1062328003352</t>
  </si>
  <si>
    <t xml:space="preserve">Муниципальное унитарное предприятие  Выселковского сельского поселения Выселковского района «Выселковские коммунальные системы». ИНН 2328000573 ОГРН 1112328000113. Юр. Адрес: 353100, Краснодарский край, Выселковский район, станица Выселки, Первомайский пер., д.15 </t>
  </si>
  <si>
    <t xml:space="preserve">МАУ "Мемориал" 
 МУНИЦИПАЛЬНОЕ АВТОНОМНОЕ УЧРЕЖДЕНИЕ "МЕМОРИАЛ" ВЫСЕЛКОВСКОГО СЕЛЬСКОГО ПОСЕЛЕНИЯ ВЫСЕЛКОВСКОГО РАЙОНА. ИНН 2360016994 ОГРН 1242300026550. Юр. Адрес: 353100, Краснодарский край, Выселковский р-н, ст-ца Выселки, ул Ленина, д. 43 </t>
  </si>
  <si>
    <t xml:space="preserve">УНИЦИПАЛЬНОЕ АВТОНОМНОЕ КИНОВИДЕОЗРЕЛИЩНОЕ УЧРЕЖДЕНИЕ КУЛЬТУРЫ "КИНОЗАЛ ФОРУМ". ИНН 2328015403 ОГРН 1052315827079. Юр. Адрес: 353100, Краснодарский край, Выселковский район, станица Выселки, ул. Ленина, д.33 </t>
  </si>
  <si>
    <t xml:space="preserve">Муниципальное  казенное учреждение Выселковского сельского поселения Выселковского района "ДОРБЛАГОУСТРОЙСТВО". ИНН 2328002500 ОГРН 1112328000290. Юр. Адрес : 353100, Краснодарский край, Выселковский район, станица Выселки, ул. Ленина, д.43 </t>
  </si>
  <si>
    <t xml:space="preserve">Муниципальное казенное учреждение культуры Выселковского сельского поселения Выселковского района «ВЫСЕЛКОВСКАЯ БИБЛИОТЕКА» . ИНН 2328017496 ОГРН 1062328003330. Юр. Адрес: 353100, Краснодарский край, Выселковский район, станица Выселки, ул. Ленина, д.106 </t>
  </si>
  <si>
    <t xml:space="preserve">Муниципальное бюджетное учреждение культуры Выселковского сельского поселения Выселковского района "Парк культуры и отдыха". ИНН 2328017947 ОГРН 1072328000733.  Юр. Адрес: 353100, Краснодарский край, Выселковский район, станица Выселки, ул. Ленина, д.39 </t>
  </si>
  <si>
    <t xml:space="preserve">Муниципальное казённое учреждение Выселковского сельского поселения Выселковского района "Центр Физкультурно-Массовой Работы "Олимп"". ИНН 2328017697 ОГРН 1072328000326. Юр. Адрес: 353100, Краснодарский край, Выселковский район, станица Выселки, пер. Лермонтова, д.2 к.б </t>
  </si>
  <si>
    <t xml:space="preserve">Муниципальное казенное учреждение Выселковского сельского поселения Выселковского района"Муниципальное строительство".ИНН 2360012358 ОГРН 1202300003586. Юр. Адрес: 353100, Краснодарский край, Выселковский район, станица Выселки, ул. Ленина, д. 39 </t>
  </si>
  <si>
    <t xml:space="preserve"> Муниципальное казенное учреждение Выселковского сельского поселения Выселковского района"Муниципальное строительство" ИНН 2360012358 ОГРН 1202300003586</t>
  </si>
  <si>
    <t xml:space="preserve"> Муниципальное казенное учреждение Выселковского сельского поселения Выселковского района"Муниципальное строительство" ИНН 2360012358 ОГРН 1202300003586 </t>
  </si>
  <si>
    <t>Муниципальное казённое учреждение Выселковского сельского поселения Выселковского района "Центр Физкультурно-Массовой Работы "Олимп"" ИНН 2328017697 ОГРН 1072328000326</t>
  </si>
  <si>
    <t>Муниципальное бюджетное учреждение культуры "СДК им. Стрижака" Ст. Выселки ОГРН 1052315827080, ИНН 2328015509</t>
  </si>
  <si>
    <t>иные сооружения</t>
  </si>
  <si>
    <t>СООРУЖЕНИЯ</t>
  </si>
  <si>
    <t>Площадки спортивная и игровая (шероховатое пористое покрытие для спортивных и детских площадок с основанием из гравийно-песчаной смеси и железобетона Б15 М200) – 321,2 кв.м. на фундаменте для игрового комплекса и тренажеров, кв. м 50</t>
  </si>
  <si>
    <t>Товарная накладная № 16 от 15.04.2015г.</t>
  </si>
  <si>
    <t>Пассивная акустическая система Behringer B212XL-1 шт</t>
  </si>
  <si>
    <t>Договор №16 от 29.11.2024, распоряжение №332-р от 29.11.2024</t>
  </si>
  <si>
    <t>Система видеонаблюдения ул.Народная б/н</t>
  </si>
  <si>
    <t xml:space="preserve"> ст. Выселки, ул. Ленина, 35</t>
  </si>
  <si>
    <t>Светильник уличный, 48 шт</t>
  </si>
  <si>
    <t>Стойка для размещения щита – 1 шт.</t>
  </si>
  <si>
    <t>Распоряжение администрации ВСП от 29.01.2021г.№ 18-р, договор №1 от 29.01.2021, распоряжение №278-р от 15.10.2024, дополнительное соглашение №1 от 15.10.2024</t>
  </si>
  <si>
    <t xml:space="preserve">Выселковский район, х. Иногородне-Малеваный, ул. Южная, 4,  </t>
  </si>
  <si>
    <t>Тротуар к зданию филиала № СДК х. Иногородне-Малеваный МУК «Выселковский КДЦ»</t>
  </si>
  <si>
    <t>распоряжение администрации ВСП ВР №259-р от 26.11.2021, распоряжение №278-р от 15.10.2024, дополнительное соглашение №1 от 15.10.2024</t>
  </si>
  <si>
    <t>Краснодарский край, Выселковский район, хутор Иногородне-Малеваный,ул.Северная</t>
  </si>
  <si>
    <t>распоряжение №278-р от 15.10.2024, дополнительное соглашение №1 от 15.10.2024</t>
  </si>
  <si>
    <t>Краснодарский край, Выселковский район, хутор Иногородне-Малеваный,ул..Южная</t>
  </si>
  <si>
    <t>Краснодарский край, Выселковский район, ст-ца Выселки, пер.Восточный</t>
  </si>
  <si>
    <t>Краснодарский край, Выселковский район, ст-ца Выселки,  ул. Ткаченко</t>
  </si>
  <si>
    <t>Краснодарский край, Выселковский район, ст-ца Выселки,  пер.Хлеборобный</t>
  </si>
  <si>
    <t>Краснодарский край, Выселковский район, ст-ца Выселки,  ул.Дворцова</t>
  </si>
  <si>
    <t>Распоряжение администрации ВСП от 29.01.2021г.№ 18-р, распоряжение №278-р от 15.10.2024, дополнительное соглашение №1 от 15.10.2024</t>
  </si>
  <si>
    <t xml:space="preserve">Автобусная остановка
ОСТАНОВКА ДРСУ УБРАТЬ ИЗ РЕЕСТРА
</t>
  </si>
  <si>
    <t xml:space="preserve">Автобусная остановка
ДРСУ
</t>
  </si>
  <si>
    <t>Автобусная остановка
ОСТАНОВКА ДРСУ</t>
  </si>
  <si>
    <t>Распоряжение администрации ВСП №18-р от 29.01.2021, договор №1 от 29.01.2021, распоряжение №278-р от 15.10.2024, доп.соглашение №1 от 15.10.2024</t>
  </si>
  <si>
    <t>Автобусная остановка 2 шт ЕЕ НЕТ,УБРАТЬ ИЗ РЕЕСТРА</t>
  </si>
  <si>
    <t>104 650,00</t>
  </si>
  <si>
    <t>Контракт №07 от 15.05.2023, товарная накладная №209 от 15.05.2023</t>
  </si>
  <si>
    <t xml:space="preserve">Распоряжение администрации ВСП от 19.05.2023 №177-р «Об изъятии недвижимого имущества (автобусных остановок)»
</t>
  </si>
  <si>
    <t>Распоряжение администрации ВСП от 20.12.2016г.
№ 345-р, распоряжение №18-р от 29.01.2021, договор №1 от 29.01.2021, распоряжение №278-р от 15.10.2024, доп.соглашение №1 от 15.10.2024</t>
  </si>
  <si>
    <t>Распоряжение администрации ВСП от 20.12.2016г.
№ 345-р
автодорога (асфальт 0,1 км)
пер.Лермонтова</t>
  </si>
  <si>
    <t>Распоряжение администрации ВСП от 20.12.2016г.
№ 345-р
автодорога (асфальт 0,05 км)  ул. Школьная</t>
  </si>
  <si>
    <t>Распоряжение администрации ВСП от 20.12.2016г. № 345-р автодорога (асфальт 3,0 км)
ул.Советская</t>
  </si>
  <si>
    <t>Распоряжение администрации ВСП от 20.12.2016г. № 345-р автодорога (асфальт 2,5 км)
ул. Монтикова</t>
  </si>
  <si>
    <t>Распоряжение администрации ВСП от 20.12.2016г. № 345-р автодорога (асфальт 2,7 км)
ул. Комсомольская</t>
  </si>
  <si>
    <t>Светофорный объект №3</t>
  </si>
  <si>
    <t>Договор №1 от 12.05.2020, распоряжение администрации ВСП ВР №98/1-р от 12.05.2020 в редакции распоряжения администрации ВСП ВР №148-р от 20.05.2024, , Дополнительное соглашение №1 от 20.05.2024, постановление №690 от 20.11.2024, дополнительное соглашение №2 от 25.11.2024</t>
  </si>
  <si>
    <t>Аренда
№ 23:05:0000000:1314-23/257/2024-3
от 09.12.2024 (Договор аренды муниципального имущества №1, выдан 06.11.2024) Срок действия с 09.12.2024 5 лет до 09.12.2029</t>
  </si>
  <si>
    <t>Кн 23:05:0000000:1324 (пбп)</t>
  </si>
  <si>
    <t xml:space="preserve"> ст. Выселки, ул. Раздольная</t>
  </si>
  <si>
    <t>Качалка-балансир Кб-2</t>
  </si>
  <si>
    <t>Качели Кч-1</t>
  </si>
  <si>
    <t>Горка г-1</t>
  </si>
  <si>
    <t>Детский спортивный комплекс 4280*1650*2750мм</t>
  </si>
  <si>
    <t>Скамья со спинкой 1860*530*800-2 шт.</t>
  </si>
  <si>
    <t>Горка Г-1</t>
  </si>
  <si>
    <t>Карусель тип КР -2</t>
  </si>
  <si>
    <t>Горка детская Г-1</t>
  </si>
  <si>
    <t>Городок с качелями
(горка для МГК-8/1) Площадка №10</t>
  </si>
  <si>
    <t>ст. выселки, ул. Пролетарская</t>
  </si>
  <si>
    <t>Садовый трактор- газонокосилка с сиденьем Husqvarna TS 138 -  2 шт.</t>
  </si>
  <si>
    <t>Оборудование для системы видеонаблюдения- 1 шт.</t>
  </si>
  <si>
    <t>здание</t>
  </si>
  <si>
    <t>объект незавершенного строительства</t>
  </si>
  <si>
    <t>сооружение</t>
  </si>
  <si>
    <t>назначение объекта учета</t>
  </si>
  <si>
    <t>Количество этажей
1, Количество подземных этажей
0, Материал наружных стен
Из прочих материалов, Инвентарный номер
03:212:002:000011520</t>
  </si>
  <si>
    <t xml:space="preserve">
Нежилое</t>
  </si>
  <si>
    <t>Этаж
1, Инвентарный номер
5101</t>
  </si>
  <si>
    <t>гараж</t>
  </si>
  <si>
    <t>Количество этажей
1, Год завершения строительства
1981</t>
  </si>
  <si>
    <t>наименование гараж, Количество этажей
1, Год завершения строительства
1981</t>
  </si>
  <si>
    <t>Количество этажей
2
Количество подземных этажей
1
Материал наружных стен
Кирпичные
Год ввода в эксплуатацию
2020</t>
  </si>
  <si>
    <t>Количество этажей
1
Материал наружных стен
Кирпичные
Год ввода в эксплуатацию
2020</t>
  </si>
  <si>
    <t>Количество этажей
1
Материал наружных стен
Из прочих материалов Инвентарный номер
03:212:055:015908320:0001</t>
  </si>
  <si>
    <t>Количество этажей
1
Материал наружных стен
Из прочих материалов Инвентарный номер
03:212:055:015908340:0001</t>
  </si>
  <si>
    <t>Количество этажей
1
Количество подземных этажей
0
Материал наружных стен
Из прочих материалов Инвентарный номер
03:212:055:015908260:0001</t>
  </si>
  <si>
    <t>Количество этажей
1
Количество подземных этажей
0
Материал наружных стен
Из прочих материалов Инвентарный номер
03:212:055:015908370:0001</t>
  </si>
  <si>
    <t>Количество этажей
1
Материал наружных стен
Из прочих материалов Инвентарный номер
03:212:055:015908280:0001</t>
  </si>
  <si>
    <t>Количество этажей
1
Количество подземных этажей
0
Материал наружных стен
Из прочих материалов Инвентарный номер
03:212:055:015908490:0001</t>
  </si>
  <si>
    <t>Количество этажей
1
Количество подземных этажей
0
Материал наружных стен
Из прочих материалов Инвентарный номер
03:212:055:015908330</t>
  </si>
  <si>
    <t>Количество этажей
1
Количество подземных этажей
0
Материал наружных стен
Из прочих материалов Инвентарный номер
03:212:055:015908480:0002</t>
  </si>
  <si>
    <t>Количество этажей
1
Количество подземных этажей
0
Материал наружных стен
Из прочих материалов Инвентарный номер
03:212:055:015908360:0002</t>
  </si>
  <si>
    <t>Количество этажей
1
Количество подземных этажей
0
Материал наружных стен
Из прочих материалов Инвентарный номер
03:212:002:000006930</t>
  </si>
  <si>
    <t>Количество этажей
0
Материал наружных стен
Кирпичные
Год ввода в эксплуатацию
2012</t>
  </si>
  <si>
    <t>Количество этажей
0
Количество подземных этажей
0
Материал наружных стен
Из прочих материалов
Год ввода в эксплуатацию
2012</t>
  </si>
  <si>
    <t>Количество этажей
1
Материал наружных стен
Из прочих материалов Инвентарный номер
03:212:055:015908310:0001</t>
  </si>
  <si>
    <t>Количество этажей
1
Материал наружных стен
Из прочих материалов Инвентарный номер
03:212:055:015908470:0001</t>
  </si>
  <si>
    <t>Количество этажей
1
Материал наружных стен
Из прочих материалов Инвентарный номер
03:212:055:015908270:0001</t>
  </si>
  <si>
    <t>Количество этажей
1
Материал наружных стен
Из прочих материалов Инвентарный номер
03:212:055:015908450:0001</t>
  </si>
  <si>
    <t>Количество этажей
1
Материал наружных стен
Из прочих материалов
Год ввода в эксплуатацию
2018</t>
  </si>
  <si>
    <t>Инвентарный номер:
3996. Площадь, кв.м
2763</t>
  </si>
  <si>
    <t>9) иные сооружения производственного назначения</t>
  </si>
  <si>
    <t>Количество этажей
0
Год ввода в эксплуатацию
2014, Площадь, кв.м
3242</t>
  </si>
  <si>
    <t>9) Иные сооружения производственного назначения</t>
  </si>
  <si>
    <t>Количество этажей
0
Год ввода в эксплуатацию
2015, Протяженность: 2536 м.</t>
  </si>
  <si>
    <t xml:space="preserve">Площадь, кв.м
1393
Год ввода в эксплуатацию
2017, </t>
  </si>
  <si>
    <t>Сооружения коммунального хозяйства</t>
  </si>
  <si>
    <t>Площадь, кв.м
2685, Год ввода в эксплуатацию
2018</t>
  </si>
  <si>
    <t>Иные сооружения производственного назначения</t>
  </si>
  <si>
    <t>Протяженность: 2776 м.Год ввода в эксплуатацию
2012</t>
  </si>
  <si>
    <t xml:space="preserve">Площадь, кв.м
2886
Год ввода в эксплуатацию
2019 </t>
  </si>
  <si>
    <t>Год завершения строительства
2018</t>
  </si>
  <si>
    <t>7.7 сооружения трубопроводного транспорта</t>
  </si>
  <si>
    <t xml:space="preserve"> Год завершения строительства
2023</t>
  </si>
  <si>
    <t>Год завершения строительства
2013</t>
  </si>
  <si>
    <t>Год завершения строительства
2012</t>
  </si>
  <si>
    <t xml:space="preserve"> Год завершения строительства
1997</t>
  </si>
  <si>
    <t>Год завершения строительства
2016</t>
  </si>
  <si>
    <t>Год завершения строительства
2014</t>
  </si>
  <si>
    <t>Год завершения строительства
2019</t>
  </si>
  <si>
    <t xml:space="preserve"> Год завершения строительства
2013</t>
  </si>
  <si>
    <t>Год ввода в эксплуатацию
2004</t>
  </si>
  <si>
    <t>9 Иные сооружения производственного назначения</t>
  </si>
  <si>
    <t xml:space="preserve"> Год завершения строительства
2005</t>
  </si>
  <si>
    <t>Год завершения строительства
2011</t>
  </si>
  <si>
    <t>Иное (Обустройство объектами инженерной инфраструктуры под компактную жилищную застройку в
южной части станицы Выселки Выселковского района Краснодарского края. Газоснабжение. 1 этап)</t>
  </si>
  <si>
    <t>Год завершения строительства
2023</t>
  </si>
  <si>
    <t>7.7 сооружения трубопроводного транспорта,</t>
  </si>
  <si>
    <t>Количество этажей
0,Инвентарный номер
03:212:055:01573680</t>
  </si>
  <si>
    <t>Инвентарный номер
03:212:055:015908070</t>
  </si>
  <si>
    <t>производственное (промышленное)</t>
  </si>
  <si>
    <t>Количество этажей
0,Инвентарный номер
03:212:055:0157377660</t>
  </si>
  <si>
    <t>иные сооружение производственного назначения</t>
  </si>
  <si>
    <t>иное (сооружение гидротехнеческое)</t>
  </si>
  <si>
    <t>сведения о земельном участке, на котором расположен объект учета (кадастровый номер, форма собственности, площадь)</t>
  </si>
  <si>
    <t>Сведения об основных характеристиках объекта учета: Год выпуска (ввода в эксплуатацию), инвентарный номер, модель (при наличии), материал покрытия</t>
  </si>
  <si>
    <t>порт (место) регистрации и (или) место (аэродром) базирования (с указанием ОКТМО)</t>
  </si>
  <si>
    <t>регистрационный номер ( с датой присвоения)</t>
  </si>
  <si>
    <t>Сведения об основных характеристи-ках судна, в том числе: горд и место постройки судна, инвеннтарный номер, серийный (заводской) номер, идентификационный номер судна и место строительства (для строящихся судов)</t>
  </si>
  <si>
    <t>сведения о стоимости судна</t>
  </si>
  <si>
    <t>Сведения о произведенных ремонте, модернизации судна</t>
  </si>
  <si>
    <t>Сведения 
об установленных 
в отношении судна ограничениях (обременениях) с указанием наименования вида ограничений (обременений), основания и даты
их возникновения и  прекращения</t>
  </si>
  <si>
    <t>Вид права, на основании которого правообладателю принадлежит объект учета, реквизиты документов-оснований 
возникновения (прекращения) права муниципальной собственности и иного вещного права, регистрация права собственности и дата возникновения (прекращения) права собственности и иного вещного права</t>
  </si>
  <si>
    <t>Наименование объекта учета</t>
  </si>
  <si>
    <t>Подраздел 1.4 раздела 1. Сведения о воздушных и морских судах, судах внутреннего влавания</t>
  </si>
  <si>
    <t>Наименование движимого имущества (иного имущества)</t>
  </si>
  <si>
    <t xml:space="preserve">Общая пло-
щадь/
протя
жен-
ность
 (кв.м/
м) </t>
  </si>
  <si>
    <t>сведения об объекте учета, в том числе Год выпуска (ввода в эксплуатацию), инвентарный номер, модель (при наличии), материал покрытия</t>
  </si>
  <si>
    <t>размер доли в праве общей долевой собственности на объекты  недвижимого и (или) движимого имущества</t>
  </si>
  <si>
    <t>сведения о стоимости доли</t>
  </si>
  <si>
    <t>сведения об участниках общей долевой собственности</t>
  </si>
  <si>
    <t>сведения о правообладателе</t>
  </si>
  <si>
    <t>Вид права, на основании которого правообладателю принадлежит объект учета, реквизиты документов-оснований возникновения (прекращения) права муниципальной собственности и иного вещного права, регистрация права собственности и дата возникновения (прекращения) права собственности и иного вещного права</t>
  </si>
  <si>
    <t>сведения об объектах недвижимого и (или) движимого имущества, находящихся в общей долевой собственности, в том числе наименование такого имущества и его кадастровый номер (при наличии)</t>
  </si>
  <si>
    <t>подраздел 2.4. Сведения о долях в праве общей долевой собственности на объекты недвижимого и (или) движимого имущества</t>
  </si>
  <si>
    <t>Информационный щит
3000х3500 мм металлокаркас светоотр</t>
  </si>
  <si>
    <t>Договор купли-продажи б/н от 28.03.2011г.</t>
  </si>
  <si>
    <t>Администрация Выселковского сельского поселения</t>
  </si>
  <si>
    <t>Уличная сетевая камера, 3 шт</t>
  </si>
  <si>
    <t>инвентаризация</t>
  </si>
  <si>
    <t>Моноблок Asus ET 2231IUK-B002R</t>
  </si>
  <si>
    <t>Системный блок в сборе intel i5/8Gb</t>
  </si>
  <si>
    <t>Товарная накладная № 64 от 18.04.2016г.</t>
  </si>
  <si>
    <t>Шлагбаум CAME
Модель GARD 3750</t>
  </si>
  <si>
    <t>Товарная накладная № 20244 от 01.02.2018г.</t>
  </si>
  <si>
    <t>Природный камень серпентинит, высотой 2 м., шириной 1 м., толщиной 48 см и весом 3,5 т.</t>
  </si>
  <si>
    <t>Договор дарения №б/н от 10.11.2023</t>
  </si>
  <si>
    <t>Скамейка СП-5.3 -2 шт.</t>
  </si>
  <si>
    <t>Договор № 10 от 06.11.2019г, распоряжение №173-р от 06.11.2019</t>
  </si>
  <si>
    <t>Договор № 11 от 06.11.2019г., распоряжение №174-р от 06.11.2019</t>
  </si>
  <si>
    <t>Аренда, Договор аренды земельных участков №1 от 01.10.2024г, постановление №580 от 27.09.2024, срок аренды с 01.10.2024 по 31.08.2025</t>
  </si>
  <si>
    <t>договор №1 от 16.05.2012 года, Распоряжение администрации ВСП от 15.05.2012г. № 100-р</t>
  </si>
  <si>
    <t>Преобразователь частоты 185K-RUS - 2 шт.</t>
  </si>
  <si>
    <t>Сооружение Теплосети</t>
  </si>
  <si>
    <t>23:05:0602057:1663
Дата присвоения кадастрового номера
20.03.2023</t>
  </si>
  <si>
    <t>23:05:0602056:1256
Дата присвоения кадастрового номера
20.03.2023</t>
  </si>
  <si>
    <t>Краснодарский край, Выселковский район, ст-ца Выселки, по улице Марины Расковой от ж.д. № 98 до ж.д. № 108</t>
  </si>
  <si>
    <t xml:space="preserve">Муниципальная собственность
№ 23:05:0602056:1256-23/257/2023-3 19.10.2023 </t>
  </si>
  <si>
    <t>Договор о закреплении муниципального имущества  на праве оперативного управления №7 от 01.11.2011г.</t>
  </si>
  <si>
    <t>Договор №5 от 13.02.2013, Распоряжение администрации ВСП от 20.12.2016г.
№ 345-р, распоряжение №18-р от 29.01.2021, договор №1 от 29.01.2021, распоряжение №278-р от 15.10.2024, доп.соглашение №1 от 15.10.2024</t>
  </si>
  <si>
    <t>Насос 2.3 ПТ 45 Д1</t>
  </si>
  <si>
    <t>Распоряжение администрации ВСП №278-р от 26.11.2012г, договор №7 от 26.11.2012</t>
  </si>
  <si>
    <t>Распоряжение администрации ВСП
№ 270-р от 21.11.2012г., договор №5 от 21.11.2012</t>
  </si>
  <si>
    <t>Распоряжение администрации ВСП № 132-р от 15.06.2012г.,договор №2 от 18.06.2012</t>
  </si>
  <si>
    <t>Распоряжение администрации ВСП № 132-р от 15.06.2012г., договор №2 от 18.06.2012</t>
  </si>
  <si>
    <t>Распоряжение администрации ВСП №280-р от 26.11.2012г, договор №6 от 26.11.2012</t>
  </si>
  <si>
    <t>Преобразователь частоты RVS
00615C2H1SSS</t>
  </si>
  <si>
    <t>Преобразователь частоты RVS
00385C2H1SSS, 2 шт</t>
  </si>
  <si>
    <t>Преобразователь частоты RVS
00235C2H1SSS, 2 шт</t>
  </si>
  <si>
    <t>Договор №1 от 15.02.2013</t>
  </si>
  <si>
    <t>Договор №8 от 24.06.2013, Распоряжение администрации ВСП от 20.12.2016г.
№ 345-р, распоряжение №18-р от 29.01.2021, договор №1 от 29.01.2021, распоряжение №278-р от 15.10.2024, доп.соглашение №1 от 15.10.2024</t>
  </si>
  <si>
    <t>Автомобиль ГАЗ-330232 грузовой, с бортовой
платформой,VIN: Х96330232В0698839;год изготовления-2010, модель,
двигатель № *421600*А1001708*;
кузов № 330230В0125845; мощность двигателя-106,8 л.с., цвет кузова – белый, гос номер Е756УЕ93 ПТС 52 НВ 257319</t>
  </si>
  <si>
    <t>распоряжение №75-р от 18.04.2017</t>
  </si>
  <si>
    <t>Сооружение Разведочно-эксплуатационная скважина на воду №2073</t>
  </si>
  <si>
    <t>23:05:0601000:2633, 23.12.2024</t>
  </si>
  <si>
    <t>10.1 сооружения водозаборные</t>
  </si>
  <si>
    <t>23:05:0000000:175</t>
  </si>
  <si>
    <t>Муниципальная собственность, №23:05:0601000:2633-23/257/2024-1 от 23.12.2024</t>
  </si>
  <si>
    <t>Акт приемки в эксплуатацию водозаборного сооружения_б-н_41731, постановление №758 от 23.12.2024</t>
  </si>
  <si>
    <t>Автомобиль (мусоровоз) Идентификационный номер – (VIN) X894805AC70АА3546; марка, модель МКМ-2 на шасси ЗИЛ-433362; категория  С; модель, номер двигателя – 508.10 70285180, шасси (рама) – 43336273493881; номер кузова (кабины, прицепа) – 43336070059094; цвет кузова (кабины, прицепа) – синий; мощность двигателя, л.с.128(94.3); год изготовления – 2007;  тип двигателя – бензин; ПТС 23 РС  677975. Гос. номер Т847ХВ123, СТС 99 70 173759</t>
  </si>
  <si>
    <t>Прицеп тракторный специальный 2 ПТС-4.5/32, заводской номер машины - 32, двигатель №- номер отсутствует, коробка передач № - номер отсутствует, основной ведущий мост № - номер отсутствует, цвет – зеленый, вид движителя - колесный, габаритные размеры, мм-6000х2340х1780, год выпуска 2012, гос. регистрационный знак 23ХХ9851, ПТС 829622, СТС СА 606260</t>
  </si>
  <si>
    <t>Оперативное управление, регистрация 23.12.2024</t>
  </si>
  <si>
    <t>Трактор Беларус 80.1, заводской № маширы (рамы)-808141757, двигатель № 707720, коробка передач № 435097, основной ведущий мост № 734095, цвет - синий, год выпуска-2012, мощность двигателя кВт, (л.с.) 60 (81), габаритные размеры, мм 3840/1970/2780, гос. регистрационный знак 23ХХ9852, ПТС 376650, СТС СН 490195</t>
  </si>
  <si>
    <t>Легковой автомобиль LADA KALINA, 111760
VIN- XTA111760C0196700, год изготовления-2012, модель, № двигателя- 21126, 2888367, кузов№ XTA111760C0196700, цвет-белый, мощность двигателя-97,9 л.с., гос номер Н444ВН123, ПТС 63 НМ 417910, СТС 99 70 173638</t>
  </si>
  <si>
    <t>Договор №11 от 19.12.2024, распоряжение №303-р от 01.11.2024</t>
  </si>
  <si>
    <t>Автомобиль легковой DAEWOO  NEXIA
VIN: XWB3K32CDBА261923, год изготовления-2011, модель, № двигателя F16D3 9556601, кузов № XWB3K32CDBA261923,  цвет серебристый, мощность двигателя 108,8 л.с., гос номер Н830УН193, ПТС 36УО897228, СТС 90 70 173635</t>
  </si>
  <si>
    <t>договор №1 от 16.05.2012 года, Распоряжение администрации ВСП от 15.05.2012г. № 100-р, договор №7 от 04.09.2015, постановление №747 от 18.12.2024, дополнительное соглашение от 18.12.2024</t>
  </si>
  <si>
    <t>Дорожки тротуарные (плитка вибропресованная двухслойная фактурная цветная, толщиной 60 мм), 684 кв.м.</t>
  </si>
  <si>
    <t>ст. Выселки, ул. Победы, 2А</t>
  </si>
  <si>
    <t>муниципальный контракт от 30.01.2024 №0818500000823009153 на выполнение работ по объекту "Благоустройство общественной территории, расположенной по адресу: Выселки, Победы, 2А"</t>
  </si>
  <si>
    <t>Договор №18 от 17.12.2024, распоряжение №353-р от 17.12.2024</t>
  </si>
  <si>
    <t>Камни бортовые БР 100.20.8/бетон В22,5 (М300), объем 0,016 м3/ (ГОСТ 6665-91), 845,5 м</t>
  </si>
  <si>
    <t>Камни бортовые БР 100.30.15/бетон В30 (М400), объем 0,043 м3/ (ГОСТ 6665-91), 125,8 м</t>
  </si>
  <si>
    <t>Парковки с асфальтобетонным покрытием(основание ПГС), 333,7 кв.м</t>
  </si>
  <si>
    <t>Проезды с асфальтовым покрытием, 58 кв.м</t>
  </si>
  <si>
    <t>Площадка спортивная  (шероховатое пористое покрытие для спортивных площадок с основанием из  гравийно-песчаной смеси и железобетона  Б15 М200), 563,7 кв.м</t>
  </si>
  <si>
    <t>Площадка детская игровая (шероховатое пористое покрытие для детских площадок с основанием из  гравийно-песчаной смеси и железобетона  Б15 М200), 240 кв.м.</t>
  </si>
  <si>
    <t>Площадка для занятия скейтбордом, 400 кв.м.</t>
  </si>
  <si>
    <t>Турники W-07-002 Размер 6200х3350х2600, 1 шт</t>
  </si>
  <si>
    <t>Спортивный комплекс СП-1.101 Размер 980х752х1826, 1 шт</t>
  </si>
  <si>
    <t>Спортивный комплекс  W-03-016 Размер  7500[500[2600  (три разноуровневых  турника, турник хватом «молоток», брусья для отжиманий, шведская стенка, классический  рукоход, гимнастические кольца, гимнастическая перекладина, вертикальная стойка и наклонная лавка для упражнений на пресс, канатная стенка), 1 шт</t>
  </si>
  <si>
    <t>Детский игровой комплекс ИКС-1.22 Размер 9200х6500х3300, 1 шт</t>
  </si>
  <si>
    <t>Качели  «Гнездо» КАЧ-1.1. Размер 3850х1760х2850, 1 шт</t>
  </si>
  <si>
    <t>«Корабль» МФ-1.46.Размер 2590х1170х1360, 1 шт</t>
  </si>
  <si>
    <t>Игровой комплекс:  заезд Н=500 спец-МФ-1.1. Размер 4750х2000х2500, 1 шт</t>
  </si>
  <si>
    <t>Элемент для скейт площадки (Wave) Размер 4000х1250х700, 1 шт</t>
  </si>
  <si>
    <t>Элемент для скейт площадки (Fly Over) Размер 5300х3000х(600/1000), 1 шт</t>
  </si>
  <si>
    <t>Элемент для скейт площадки (Piramid with ledqe and curb) Размер 5300х3300х(600/1000), 1 шт</t>
  </si>
  <si>
    <t>Элемент для скейт площадки (Quarter pipe-2-1250) Размер 3600x2500x1250)</t>
  </si>
  <si>
    <t>Элемент для скейт площадки (Bank) Размер 4000x2500x1250, 1 шт</t>
  </si>
  <si>
    <t>Площадка под хозяйственные  помещения  с основанием из монолитной железобетонной плиты, 1 шт</t>
  </si>
  <si>
    <t>Линия освещения, 785 м.  (опоры освещения – 24шт., светильники – 24шт., щит монтажный -1шт., выключатели автоматические – 12 шт.)</t>
  </si>
  <si>
    <t xml:space="preserve">Система видеонаблюдения, 1 шт ( камеры видеонаблюдения – 8шт,  коммутатор – 1шт, жесткий диск – 1шт)  </t>
  </si>
  <si>
    <t>Автомобиль  LADA GRANTA, Идентификационный номер – (VIN) XTA219040R0962389; марка, модель LADA GRANTA 219040; тип: - легковой седан; категория  В/М1; год выпуска: - 2023; страна-производитель: - Российская Федерация;  модель, № двигателя – 111827208733;  шасси (рама) № - отсутствует; кузов (прицеп)  - XTA219040R0962389; цвет кузова – черный; государственный регистрационный номер Н555ВН123, ПТС №1643 01070954658, СТС 99 70 173320</t>
  </si>
  <si>
    <t>Количество этажей 1
Количество подземных этажей 0
Материал наружных стен кирпичные, Год завершения строительства 2010, Год ввода в эксплуатацию 2010, Инвентарный номер 1204</t>
  </si>
  <si>
    <t xml:space="preserve">
Количество этажей 3, Количество подземных этажей 1, Материал наружных стен Из прочих материалов, Год завершения строительства 1977, Инвентарный номер 18316</t>
  </si>
  <si>
    <t>Количество этажей 1, Количество подземных этажей 0, Материал наружных стен Из прочих материалов, Инвентарный номер
16906</t>
  </si>
  <si>
    <t>Количество этажей 1, Материал наружных стен кирпичные,
Год завершения строительства
1977, Инвентарный номер
16908</t>
  </si>
  <si>
    <t>Количество этажей 2,Материал наружных стен Из прочих материалов, Год завершения строительства 1962, Инвентарный номер 6311</t>
  </si>
  <si>
    <t>Количество этажей 1,
Материал наружных стен
Кирпичные,Год завершения строительства 2005, Инвентарный номер 6311</t>
  </si>
  <si>
    <t>Количество этажей 1, Количество подземных этажей 0, Материал наружных стен Кирпичные, Год завершения строительства 2008, Год ввода в эксплуатацию 2008, Инвентарный номер 3304</t>
  </si>
  <si>
    <t>Количество этажей 1, Количество подземных этажей 0, Материал наружных стен Из прочих материалов, Инвентарный номер
03:212:055:015908300:0002</t>
  </si>
  <si>
    <t>Количество этажей 1, Количество подземных этажей 0, Материал наружных стен Бетонные, Год завершения строительства 2008, Год ввода в эксплуатацию 2008, Инвентарный номер 3304</t>
  </si>
  <si>
    <t>Количество этажей 1, Количество подземных этажей 0, Материал наружных стен Бетонные, Год завершения строительства 2008,
Год ввода в эксплуатацию 2008, Инвентарный номер 3304</t>
  </si>
  <si>
    <t>Количество этажей 3, Количество подземных этажей 1, Материал наружных стен Кирпичные, Год завершения строительства 1984, Инвентарный номер 1393</t>
  </si>
  <si>
    <t>Количество этажей 1, Материал наружных стен Каменные, Год завершения строительства 1960, Год ввода в эксплуатацию 1960, Инвентарный номер 404</t>
  </si>
  <si>
    <t>Количество этажей 1, Год завершения строительства 1981</t>
  </si>
  <si>
    <t>Решение Совета МО Выселковский район очередная XLIII-я сессия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Выселковского с/п  V сессии III созыва № 4-40 от 19.02.2015г., распоряжение №30-р от 26.02.2015</t>
  </si>
  <si>
    <t>Количество этажей 1, Материал наружных стен Кирпичные,
Год завершения строительства
2011, Инвентарный номер
18433</t>
  </si>
  <si>
    <t>Количество этажей 1, Количество подземных этажей 0, Материал наружных стен Из прочих материалов, Год завершения строительства 2000, Инвентарный номер 03:212:055:015961940:0001</t>
  </si>
  <si>
    <t>Количество этажей 1,Количество подземных этажей 0,Материал наружных стен Кирпичные,
Год завершения строительства 2007, Инвентарный номер
03:212:002:000014150</t>
  </si>
  <si>
    <t>Количество этажей 1, Количество подземных этажей 0,Материал наружных стен Из прочих материалов, Инвентарный номер
03:212:055:015908300:0002</t>
  </si>
  <si>
    <t>муниципальное автономное учреждение "Мемориал" Выселковского сельского поселения Выселковского района ОГРН 242300026550, ИНН 2360016994, КПП 236001001</t>
  </si>
  <si>
    <t>Количество этажей 1,
Количество подземных этажей 0,
Материал наружных стен Из прочих материалов, Инвентарный номер
03:212:055:015908300:0001</t>
  </si>
  <si>
    <t>Муниципальное унитарное предприятие «Выселковские коммунальные системы» Выселковского сельского посления Выселковского района ОГРН 112328000113, ИНН 2328000573, КПП 232801001</t>
  </si>
  <si>
    <t>Количество этажей 1,Количество подземных этажей 0, Материал наружных стенИз прочих материалов, Инвентарный номер
03:212:055:015908300:0004</t>
  </si>
  <si>
    <t>Количество этажей 1, Количество подземных этажей 0, Материал наружных стен Из прочих материалов, Инвентарный номер
03:212:055:015908300:0007</t>
  </si>
  <si>
    <t>Решение Совета МО Выселковский район очередная XLIII-я сессия II созыва№ 12-381 от 02.12.2014г.Акт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Выселковского с/п  V сессии III созыва № 4-40 от 19.02.2015г., распоряжение №30-р от 26.02.2015</t>
  </si>
  <si>
    <t>Решение Совета МО Выселковский район очередная XLIII-я сессия II созыва№ 12-381 от 02.12.2014г.Акт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Выселковского с/п V сессии III созыва № 4-40 от 19.02.2015г., распоряжение №30-р от 26.02.2015</t>
  </si>
  <si>
    <t>Количество этажей 1, Количество подземных этажей 0,Материал наружных стен Из прочих материалов, Инвентарный номер
03:212:055:015908300:0009</t>
  </si>
  <si>
    <t>Количество этажей 1, Количество подземных этажей 0, Материал наружных стен Из прочих материалов, Инвентарный номер
03:212:055:015908300:0003</t>
  </si>
  <si>
    <t>Количество этажей 1, Количество подземных этажей 0, Материал наружных стен Из прочих материалов Инвентарный номер
03:212:055:015908300:0005</t>
  </si>
  <si>
    <t>Количество этажей 1, Количество подземных этажей 0,Материал наружных стен Из прочих материалов Инвентарный номер
03:212:055:015908300:0006</t>
  </si>
  <si>
    <t>Количество этажей 1,Количество подземных этажей 0, Материал наружных стен Из прочих материалов Инвентарный номер
03:212:055:015908300:0008</t>
  </si>
  <si>
    <t>Количество этажей 1, Количество подземных этажей 0, Материал наружных стен Из прочих материалов Инвентарный номер
03:212:055:015908300:0011</t>
  </si>
  <si>
    <t>Муниципальное унитарное предприятие «Выселковские коммунальные системы» Выселковского сельского посления Выселковского района ОГРН  112328000113, ИНН 2328000573, КПП 232801001</t>
  </si>
  <si>
    <t>Количество этажей 1,Количество подземных этажей 0,Материал наружных стен Из прочих материалов, Инвентарный номер
03:212:055:015908560:0001</t>
  </si>
  <si>
    <t>Решение Совета муниципального образования Выселковский район очередная XLIII-я  сессиия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Выселковское с/п V сессия III созыва №4-40 от 19.02.2015г., распоряжение №30-р от 26.02.2015</t>
  </si>
  <si>
    <t>Количество этажей 1,Количество подземных этажей 0,Материал наружных стен Из прочих материалов, Инвентарный номер
03:212:055:015908570:0002</t>
  </si>
  <si>
    <t>Решение Совета муниципального образования Выселковский район очередная XLIII-я  сессиия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Выселковское с/п V сессия III созыва №4-40 от 19.02.2015г. распоряжение №30-р от 26.02.2015</t>
  </si>
  <si>
    <t>Количество этажей 1, Количество подземных этажей 0, Материал наружных стен Из прочих материалов, Инвентарный номер
03:212:055:015908560:0004</t>
  </si>
  <si>
    <t>Количество этажей 1, Количество подземных этажей 0,Материал наружных стен Из прочих материалов Инвентарный номер
03:212:055:015908560:0005</t>
  </si>
  <si>
    <t>Решение Совета МО Выселковский район очередная XLIII-я сессии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Выселковского с/п  V сессиия III созыва №4-40 от 19.02.2015г. распоряжение №30-р от 26.02.2015</t>
  </si>
  <si>
    <t>Количество этажей 1, Количество подземных этажей 0, Материал наружных стен Из прочих материалов Инвентарный номер
03:212:055:015908570:0001</t>
  </si>
  <si>
    <t>Решение Совета муниципального образования Выселковский район очередная XLIII-я  сессиия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Выселковское с/п V сессия III созыва №4-40 от 19.02.2015г. распоряжение №30-р от 26.02.2015</t>
  </si>
  <si>
    <t>Решение Совета МО Выселковский район очередная XLIII-я сессия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Выселковского с/п  V сессии III созыва № 4-40 от 19.02.2015г.. распоряжение №30-р от 26.02.2015</t>
  </si>
  <si>
    <t>Решение Совета МО Выселковский район очередная XLIII-я сессия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Выселковского с/п  V сессии III созыва № 4-40 от 19.02.2015г.</t>
  </si>
  <si>
    <t xml:space="preserve">Решение Совета муниципального образования Выселковский район очередная XLIII-я  сессиия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Выселковское с/п V сессия III созыва №4-40 от 19.02.2015г. </t>
  </si>
  <si>
    <t>Решение Совета МО Выселковский район очередная XLIII-я сессия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Выселковского с/п  V сессии III созыва № 4-40 от 19.02.2015г</t>
  </si>
  <si>
    <t>Количество этажей
1
Количество подземных этажей
0
Материал наружных стен
Из прочих материалов</t>
  </si>
  <si>
    <t>Решение Совета муниципального образования Выселковский район очередная XLIII-я  сессиия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02.12.2014г.Решение Совета Выселковское с/п V сессия III созыва №4-40 от 19.02.2015г</t>
  </si>
  <si>
    <t>Решение Выселковского с/п № 4 от 18.06.2012г.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18.07.2012г.Решение Совета МО Выселковский район № 6-198 от 16.05.2012г.</t>
  </si>
  <si>
    <t>Решение Выселковского с/п № 4 от 18.06.2012г.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18.07.2012г. Решение Совета МО Выселковский район № 6-198 от 16.05.2012г</t>
  </si>
  <si>
    <t>Решение Совета МО Выселковский район очередная XLIII-я сессии   II созыва №12-381 от 02.12.2014г.Акт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02.12.2014г.Решение Совета Выселковского с/п  V сессиия III созыва №4-40 от 19.02.2015г.</t>
  </si>
  <si>
    <t>Решение Совета МО Выселковский район очередная XLIII-я сессии   II созыва №12-381 от 02.12.2014г.Акт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02.12.2014г.Решение Совета Выселковского с/п  V сессиия III созыва №4-40 от 19.02.2015г</t>
  </si>
  <si>
    <t xml:space="preserve">Решение Совета МО Выселковский район очередная XLIII-я сессии   II созыва №12-381 от 02.12.2014г.Акт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02.12.2014г.Решение Совета Выселковского с/п  V сессиия III созыва №4-40 от 19.02.2015г. </t>
  </si>
  <si>
    <t>Экскаватор одноковшовый ЭО-2101
зав.№ рамы- 00748/808122561, двигатель № 621249, коробка передач - 385239,  основной ведущий мост -684634/301100-04, цвет сине-желтый, мощность двигателя 60 л.с., гос номер 23КМ4430, ПТС ВЕ594718</t>
  </si>
  <si>
    <t>Машина вакуумная КО-503В-2
VIN: XVL482302D0004909, год изготовления 2013, модель,  №двигателя: Д245.7Е4 754698, шасси (рама): X96330900D1031140,
№ кузова: 330700D0209203, цвет кузова: белый, мощность двигателя: 125,4 л.с.,гос номер Н688КС123, ПТС 52НР133916</t>
  </si>
  <si>
    <t>Демонтаж красмы
ул. Марии Расковой</t>
  </si>
  <si>
    <t>Решение XIX сессии II созыва совета Выселковского с/п №9 от 25.10.2011г.
Акт приема-передачи имущества, передваваемого из муниципальной собственности МО Выселковский район в муниципальную собственность Выселковского с/п на безвозмездной основе от 25.10.2011г</t>
  </si>
  <si>
    <t>Бесхоз 23:05:0605002:897-23/257/2023-1У от 26.12.2023</t>
  </si>
  <si>
    <t>Акт приема-передачи имущества, передаваемого из собственности МО Выселковский  район в собственность МО Выселковского с/п от 01.09.2006г. Закон №1093-КЗ от 28.07.2006 г. Решение XII сессии  I созыва Совета ВСП № 2 от 10.04.2006 г.</t>
  </si>
  <si>
    <t>1.1.2.000477</t>
  </si>
  <si>
    <t>1.1.2.000518</t>
  </si>
  <si>
    <t>1.1.2.000519</t>
  </si>
  <si>
    <t>1.1.2.000526</t>
  </si>
  <si>
    <t>1.1.2.000640</t>
  </si>
  <si>
    <t>1.1.2.000641</t>
  </si>
  <si>
    <t>1.1.2.000642</t>
  </si>
  <si>
    <t>1.1.2.000643</t>
  </si>
  <si>
    <t>1.1.2.000644</t>
  </si>
  <si>
    <t>1.1.2.000645</t>
  </si>
  <si>
    <t>2.2.3.000011</t>
  </si>
  <si>
    <t>2.2.3.000013</t>
  </si>
  <si>
    <t>2.2.3.000070</t>
  </si>
  <si>
    <t>2.2.3.000071</t>
  </si>
  <si>
    <t>2.2.3.000074</t>
  </si>
  <si>
    <t>2.2.3.000075</t>
  </si>
  <si>
    <t>2.2.3.000076</t>
  </si>
  <si>
    <t>2.2.3.000077</t>
  </si>
  <si>
    <t>2.2.3.000078</t>
  </si>
  <si>
    <t>2.2.3.000084</t>
  </si>
  <si>
    <t>2.2.3.000087</t>
  </si>
  <si>
    <t>2.2.3.000095</t>
  </si>
  <si>
    <t>2.2.3.000104</t>
  </si>
  <si>
    <t>2.2.3.000106</t>
  </si>
  <si>
    <t>2.2.3.000109</t>
  </si>
  <si>
    <t>2.2.3.000110</t>
  </si>
  <si>
    <t>2.2.3.000111</t>
  </si>
  <si>
    <t>2.2.3.000112</t>
  </si>
  <si>
    <t>2.2.3.000114</t>
  </si>
  <si>
    <t>2.2.3.000115</t>
  </si>
  <si>
    <t>2.2.3.000116</t>
  </si>
  <si>
    <t>2.2.3.000117</t>
  </si>
  <si>
    <t>2.2.3.000118</t>
  </si>
  <si>
    <t>2.2.3.000119</t>
  </si>
  <si>
    <t>2.2.3.000120</t>
  </si>
  <si>
    <t>2.2.3.000121</t>
  </si>
  <si>
    <t>2.2.3.000123</t>
  </si>
  <si>
    <t>2.2.3.000124</t>
  </si>
  <si>
    <t>2.2.3.000138</t>
  </si>
  <si>
    <t>2.2.3.000149</t>
  </si>
  <si>
    <t>2.2.3.000156</t>
  </si>
  <si>
    <t>2.2.3.000159</t>
  </si>
  <si>
    <t>2.2.3.000165</t>
  </si>
  <si>
    <t>2.2.3.000166</t>
  </si>
  <si>
    <t>2.2.3.000167</t>
  </si>
  <si>
    <t>2.2.3.000168</t>
  </si>
  <si>
    <t>2.2.3.000169</t>
  </si>
  <si>
    <t>2.2.3.000221</t>
  </si>
  <si>
    <t>2.2.3.000228</t>
  </si>
  <si>
    <t>2.2.3.000229</t>
  </si>
  <si>
    <t>2.2.3.000251</t>
  </si>
  <si>
    <t>2.2.3.000252</t>
  </si>
  <si>
    <t>2.2.3.000257</t>
  </si>
  <si>
    <t>2.2.3.000258</t>
  </si>
  <si>
    <t>2.2.3.000259</t>
  </si>
  <si>
    <t>2.2.3.000260</t>
  </si>
  <si>
    <t>2.2.3.000261</t>
  </si>
  <si>
    <t>2.2.3.000262</t>
  </si>
  <si>
    <t>2.2.3.000263</t>
  </si>
  <si>
    <t>2.2.3.000264</t>
  </si>
  <si>
    <t>2.2.3.000265</t>
  </si>
  <si>
    <t>2.2.3.000267</t>
  </si>
  <si>
    <t>2.2.3.000268</t>
  </si>
  <si>
    <t>2.2.3.000269</t>
  </si>
  <si>
    <t>2.2.3.000270</t>
  </si>
  <si>
    <t>2.2.3.000271</t>
  </si>
  <si>
    <t>2.2.3.000272</t>
  </si>
  <si>
    <t>2.2.3.000273</t>
  </si>
  <si>
    <t>2.2.3.000274</t>
  </si>
  <si>
    <t>2.2.3.000275</t>
  </si>
  <si>
    <t>2.2.3.000276</t>
  </si>
  <si>
    <t>2.2.3.000278</t>
  </si>
  <si>
    <t>2.2.3.000279</t>
  </si>
  <si>
    <t>2.2.3.000280</t>
  </si>
  <si>
    <t>2.2.3.000281</t>
  </si>
  <si>
    <t>2.2.3.000282</t>
  </si>
  <si>
    <t>2.2.3.000286</t>
  </si>
  <si>
    <t>2.2.3.000288</t>
  </si>
  <si>
    <t>2.2.3.000289</t>
  </si>
  <si>
    <t>2.2.3.000290</t>
  </si>
  <si>
    <t>2.2.3.000291</t>
  </si>
  <si>
    <t>2.2.3.000292</t>
  </si>
  <si>
    <t>2.2.3.000293</t>
  </si>
  <si>
    <t>2.2.3.000294</t>
  </si>
  <si>
    <t>2.2.3.000296</t>
  </si>
  <si>
    <t>2.2.3.000297</t>
  </si>
  <si>
    <t>2.2.3.000299</t>
  </si>
  <si>
    <t>2.2.3.000324</t>
  </si>
  <si>
    <t>2.2.3.000325</t>
  </si>
  <si>
    <t>2.2.3.000369</t>
  </si>
  <si>
    <t>2.2.3.000384</t>
  </si>
  <si>
    <t>2.2.3.000385</t>
  </si>
  <si>
    <t>2.2.3.000386</t>
  </si>
  <si>
    <t>2.2.3.000387</t>
  </si>
  <si>
    <t>2.2.3.000388</t>
  </si>
  <si>
    <t>2.2.3.000389</t>
  </si>
  <si>
    <t>2.2.3.000480</t>
  </si>
  <si>
    <t>2.2.3.000482</t>
  </si>
  <si>
    <t>2.2.3.000492</t>
  </si>
  <si>
    <t>2.2.3.000516</t>
  </si>
  <si>
    <t>2.2.3.000529</t>
  </si>
  <si>
    <t>2.2.3.000530</t>
  </si>
  <si>
    <t>2.2.3.000566</t>
  </si>
  <si>
    <t>2.2.3.000567</t>
  </si>
  <si>
    <t>2.2.3.000570</t>
  </si>
  <si>
    <t>2.2.3.000571</t>
  </si>
  <si>
    <t>2.2.3.000572</t>
  </si>
  <si>
    <t>2.2.3.000573</t>
  </si>
  <si>
    <t>2.2.3.000575</t>
  </si>
  <si>
    <t>2.2.3.000576</t>
  </si>
  <si>
    <t>2.2.3.000577</t>
  </si>
  <si>
    <t>2.2.3.000578</t>
  </si>
  <si>
    <t>2.2.3.000595</t>
  </si>
  <si>
    <t>2.2.3.000598</t>
  </si>
  <si>
    <t>2.2.3.000599</t>
  </si>
  <si>
    <t>2.2.3.000600</t>
  </si>
  <si>
    <t>2.2.3.000614</t>
  </si>
  <si>
    <t>2.2.3.000615</t>
  </si>
  <si>
    <t>2.2.3.000619</t>
  </si>
  <si>
    <t>2.2.3.000627</t>
  </si>
  <si>
    <t>2.2.3.000658</t>
  </si>
  <si>
    <t>1.1.2.000004, 1.1.2.000219-1.1.2.000225, 2.2.3.000003-2.2.3.000006, 2.2.3.000140</t>
  </si>
  <si>
    <t>1.1.2.000005-1.1.2.000006, 1.1.2.000066-1.1.2.000068, 1.1.3.000006, 2.2.3.000007, 2.2.3.000070-2.2.3.000080,2.2.3.000147-2.2.3.000167, 2.2.3.000335-2.2.3.000354, 2.2.3.000578-2.2.3.000616</t>
  </si>
  <si>
    <t>1.1.2.000065, 1.1.3.000005, 2.2.3.000008, 2.2.3.000081</t>
  </si>
  <si>
    <t>1.1.2.000007-1.1.2.000008, 1.1.2.000069-1.1.2.000092, 2.2.3.000009, 2.2.3.000168-2.2.3.000184, 2.2.3.000355-2.2.3.000391</t>
  </si>
  <si>
    <t>1.1.2.000009-1.1.2.000012, 1.1.2.000093-1.1.2.000097, 1.1.2.000099, 1.1.2.000102, 1.1.2.000117-1.1.2.000218, 1.1.2.000269,  1.1.2.000272, 2.2.3.000010-2.2.3.000012, 2.2.3.000185-2.2.3.000211, 2.2.3.000392-2.2.3.000504</t>
  </si>
  <si>
    <t>1.1.2.000013, 2.2.3.000082, 2.2.3.00090</t>
  </si>
  <si>
    <t>2.2.3.000083-2.2.3.000088, 2.2.3.000233-2.2.3.000247</t>
  </si>
  <si>
    <t>1.1.2.000024, 2.2.3.000042-2.2.3.000046, 2.2.3.000248-2.2.3.000252</t>
  </si>
  <si>
    <t>1.1.2.000025-1.1.2.000035, 1.1.2.000037- 1.1.2.000064, 1.1.2.000103-1.1.2.000116, 1.1.2.000536-1.1.2.000542, 1.1.2.000551-1.1.2.000568, 1.1.2.000571-1.1.2.000575, 1.1.2.000578-1.1.2.000645, 1.1.3.000007-1.1.3.000009, 2.2.3.000047-2.2.3.000067, 2.2.3.000256-2.2.3.000309, 2.2.3.000632-2.2.3.000688</t>
  </si>
  <si>
    <t>1.1.2.000001-1.1.2.000003, 1.1.2.000270-1.1.2.000271, 2.2.3.000068-2.2.3.000069, 2.2.3.000091-2.2.3.000139, 2.2.3.000310-2.2.3.000334</t>
  </si>
  <si>
    <t>Подраздел 1.3 раздела 1. Сведения о помещениях, машино-местах и иных объектах, отнесенных законом к недвижимости, находящихся в муниципальной собственности Выселковского поселения Выселковского района, по состоянию на 01.01.2025 г.</t>
  </si>
  <si>
    <r>
      <t>затомпонирована,</t>
    </r>
    <r>
      <rPr>
        <sz val="14"/>
        <color theme="1"/>
        <rFont val="Times New Roman"/>
        <family val="1"/>
        <charset val="204"/>
      </rPr>
      <t xml:space="preserve"> нерабочая, вместо нее скважина №2-п (правильно скважина №2 «Сад»)</t>
    </r>
  </si>
  <si>
    <r>
      <t>затампонирована</t>
    </r>
    <r>
      <rPr>
        <sz val="14"/>
        <color theme="1"/>
        <rFont val="Times New Roman"/>
        <family val="1"/>
        <charset val="204"/>
      </rPr>
      <t>, пробурена скважина №1 (23:05:0602036:468)</t>
    </r>
  </si>
  <si>
    <t xml:space="preserve">Здание МБУК СДК им. В.С. Стрижака
</t>
  </si>
  <si>
    <t xml:space="preserve">Решение Совета МО Выселковский район очередная XLIII-я сессия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Выселковского с/п  V сессии III созыва № 4-40 от 19.02.2015г. распоряжение №30-р от 26.02.2015 </t>
  </si>
  <si>
    <t>Решение Совета МО Выселковский район очередная XLIII-я сессия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Выселковского с/п  V сессии III созыва № 4-40 от 19.02.2015г. распоряжение №30-р от 26.02.2015</t>
  </si>
  <si>
    <t xml:space="preserve">Решение Совета МО Выселковский район очередная XLIII-я сессия II созыва№ 12-381 от 02.12.2014г. 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02.12.2014г. Решение Совета Выселковского с/п  V сессии III созыва № 4-40 от 19.02.2015г., распоряжение №30-р от 26.02.2015  </t>
  </si>
  <si>
    <t xml:space="preserve">Акт приема-передачи имущества, передаваемого из муниципальной собственности МО Выселковский район в муниципальную собственность Выселковского с/п на безвозмездной основе от 06.10.2014г.Акт приема-передачи имущества, передаваемого из гос.собственности Краснодарского края в муниципальную собственность МО Выселковское с/п на безвозмездной основе от 24.09.2014г. Решение совета Выселковского с/п  2 сессии 3 созыва № 8/16 от 31.10.2014г.
Распоряжение глаы администрации  (губернатора) КК №327-р от 08.09.2014г. Решение совета МО Выселковский район очередная XL –я сессия II созыва №9-359 от 12.08.2014г., </t>
  </si>
  <si>
    <t>Аренда
№23:05:0603003:466-23/257/2024-3
от 06.11.2024 (Договор аренды муниципального имущества №4 от 15.10.2024,
Акт приема-передачи муниципального имущества в аренду по договору №4 от 15.10.2024г., выдан 15.10.2024, распоряжение №273-р от 15.10.2024,) Срок действия 5 лет с 06.11.2024 по 06.11.2029</t>
  </si>
  <si>
    <t xml:space="preserve">Аренда
№23:05:0000000:1857-23/257/2024-2
от 24.09.2024 (Договор аренды муниципального имущества,№б/н, выдан 20.09.2024) Срок действия с 24.09.2024 5 лет до 23.09.2029 </t>
  </si>
  <si>
    <t>Подраздел 1.2 раздела 1. Сведения о о зданиях, сооружениях, объектах незавершенного строительства, и иных объектах, отнесенных законом к недвижимости, находящихся в муниципальной собственности Выселковского поселения Выселковского района, по состоянию на 01.01.2025 г.</t>
  </si>
  <si>
    <t>Подраздел 2.1 раздела 2. Сведения об акциях  на 01.01.2025г.</t>
  </si>
  <si>
    <t>Подраздел 2.2 раздела 2. Сведения о долях (вкладах) в уставных (складочных) капиталах хозяйственных обществ и товариществ  на 01.01.2025 г.</t>
  </si>
  <si>
    <t xml:space="preserve">РАЗДЕЛ 3. СВЕДЕНИЯ О ЛИЦАХ, ОБЛАДАЮЩИХ ПРАВАМИ НА МУНИЦИПАЛЬНОЕ ИМУЩЕСТВО И СВЕДЕНИЯМИ О НЕМ НА 01.01.2025 </t>
  </si>
  <si>
    <t xml:space="preserve">23:05:0601000:2604, 24.10.2023
</t>
  </si>
  <si>
    <t>Договор №5 от 01.04.2024г. на праве оперативного управления МКУ «Доблагоустройство» , распоряжение №106-р от 01.04.2024, постановление №765 от 25.12.2024</t>
  </si>
  <si>
    <t>Договор №5 от 01.04.2024г. на праве оперативного управления МКУ «Дорблагоустройство», распоряжение №106-р от 01.04.2024, постановление №766 от 25.12.2024</t>
  </si>
  <si>
    <t>постановление администрации Выселковского сельского поселения Выселковского района  
№ 542 от 12.09.2024 "Об изъятии и передачи задолжденности и имущества, состоящего на балансе и в хозяйственном ведении МУП "Благоустройство"", постановление №764 от 25.12.2024</t>
  </si>
  <si>
    <t>1.1.1.000001-1.1.1.000051, 1.1.2.000098, 1.1.2.000100-1.1.2.000101, 1.1.2.000226-1.1.2.000268, 1.1.2.000273-1.1.2.000281, 1.1.2.000524-1.1.2.000525, 1.1.2.000543-1.1.2.000550, 1.1.2.000569-1.1.2.000570, 1.1.3.000001-1.1.3.000004, 2.2.3.000002, 2.2.3.000141-2.2.3.000146</t>
  </si>
  <si>
    <t>1.1.1.000047-1.1.1.000048</t>
  </si>
  <si>
    <t>1.1.1.000003-1.1.1.000018, 1.1.1.000020-1.1.1.000023, 1.1.1.000026-1.1.1.000032, 1.1.1.000034-1.1.1.000035, 1.1.1.000040- 1.1.1.000041</t>
  </si>
  <si>
    <t xml:space="preserve">Администрация муниципального образования Выселковское сельское поселение в составе
муниципального образования Выселковский район
</t>
  </si>
  <si>
    <t xml:space="preserve">Алымова Любовь Евгеньевна; Строев Михаил Юрьевич; Пильникова Елена Васильевна; Антонова Галина Ивановна; Галыгина Наталья Павловна; Шишкин Максим Анатольевич; Мамасуева Татьяна Сергеевна; Тихонова Раиса Федосеевна; Тоцкий Сергей Владимирович;Дунаева Мария Андреевна; Шаповалова Светлана Михайловна; Лузянин Евгений Валерьевич; Смагина Татьяна Николаевна; Красько Наталья Васильевна; Аксютин Евгений Олегович; Анищенко Николай Григорьевич; Артюшкин Владимир Васильевич; Манжос Юрий Анатольевич; Синкевич Татьяна Михайловна; Голобородько Людмила Павловна; Критинин Василий Семенович; Мелюхова Лидия Павловна; Кубраков Юрий Николаевич; Шередекина Ольга Михайловна; Солухова Галина Николаевна; Христофорова Ирина Геннадьевна; Стрела Владимир Васильевич; Никитин Александр Михайлович; Шнякин Алексей Михайлович; Морозов Олег Геннадьевич; Бабков Владимир Григорьевич; Скирта Николай Тимофеевич; Швецова Елена Сергеевна; Солухова Вера Владимировна; Голобородько Владимир Викторович; Воронина Светлана Владимировна; Бредихина Гузель Ильфировна; Шелковая Лидия Свиридовна; Дьякова Людмила Павловна; Пензев Александр Иванович; Данилов Николай Михайлович; Хаджинов Владимир Васильевич; Ильинова Валентина Ивановна; Цыплакова Светлана Александровна; Галыгина Наталья Павловна; Федько Анна Васильевна; Жуков Владимир Николаевич; Терешкин Евгений Семенович; Камараули Марина Александровна; Жукова Наталья Александровна; Парийская Наталья Викторовна; Колесникова Галина Владимировна; Ботвинкина Людмила Александровна; Верлевская Елена Викторовна; Лебедев Александр Александрович; Тоцкая Наталья Владимировна; Кулик Николай Никитович; Приходько Любовь Филипповна; Салухов Евгений Васильевич; Гарпинченко Николай Васильевич; Гайворонская Мария Кузьминична; Лаврова Елена Александровна; Листопад Алла Алексеевна; Максименко Нина Дмитриевна; Коваленко Владимир Иванович; Горбанев Вадим Александрович; Туркина Валентина Владимировна; Плохих Тамара Семеновна; Мелюхов Николай Григорьевич; Лыгачев Никифор Григорьевич; Плакса Валентина Ивановна; Агарков Леонид Иванович; Фирсова Татьяна Алексеевна; Латошко Вадим Владимирович; </t>
  </si>
  <si>
    <t>Общая долевая собственность, 1/77
23:05:0602023:539-23/257/2022-52
22.12.2022
Распоряжение №346-р от 26.12.2022, отчет об оценке рыночной стоимости №ОН-575/20.03.2024, распоряжение 83-р от 22.03.2024</t>
  </si>
  <si>
    <t>Сооружение газопровод низкого давления, 23:05:0602023:539
Дата присвоения кадастрового номера
23.08.2013 назначение: нежилое, адрес: Краснодарский кр., Выселковский район, ст-ца Выселки, ул. Широкая и Короткая, Инвентарный номер
03:212:002:000016370, протяженность 2907 м</t>
  </si>
  <si>
    <t>1</t>
  </si>
  <si>
    <t>Подраздел 1.1 раздела 1. Сведения о земельных участках, находящихся в собственности Выселковского сельского поселения Выселковского района, по состоянию на 01.01.2025 г.</t>
  </si>
  <si>
    <t>Подраздел 2.3 раздела 2. Сведения о движимом имуществе и ином имуществе, за исключением акций и долей (вкладов) в уставных (складочных) капиталах хозяйственных обществ и товариществ  на 01.01.2025 г.</t>
  </si>
  <si>
    <r>
      <t>1.1.2.000014-1.1.2.000023, 1.1.2.000282-</t>
    </r>
    <r>
      <rPr>
        <sz val="12"/>
        <rFont val="Times New Roman"/>
        <family val="1"/>
        <charset val="204"/>
      </rPr>
      <t>1.1.2.000535, 2.2.3.000013-2.2.3.000041, 2.2.3.000212-2.2.3.000232, 2.2.3.000253-2.2.3.000255, 2.2.3.000505-2.2.3.000577, 2.2.3.000617-2.2.3.000631</t>
    </r>
  </si>
  <si>
    <t xml:space="preserve"> 6/7</t>
  </si>
  <si>
    <t>Фирсткова Нина Павловна</t>
  </si>
  <si>
    <t>Общая долевая собственность, 6/7
23-23-41/2001/2014-826
19.02.2014, Решение VII сессии I созыва совета ВСП ВР №2 от 10.04.2006г., Акт приема-передачи имущества от 01.09.2006г.,
Решение XII сессии II созыва совета ВСП ВР №9 от 04.02.2011г. Федеральный закон «О введении в действие Земельного кодекса РФ» № 137-ФЗ от 25.10.2001г</t>
  </si>
  <si>
    <t>Земельный участок, 23:05:0602027:103, 04.05.2007, адрес: Краснодарский край, Выселковский район,  ст-ца Выселки
ул. Ленина,39, ОКТМО 03612413101, категория земель - земли населенных пунктов, разрешенное использование -Для эксплуатации административного здания, площадь 388 кв.м.</t>
  </si>
  <si>
    <t>асфальтобетон</t>
  </si>
  <si>
    <t>Распоряжение ВСП от 10.09.2013г. № 188-р, договор №15 от 11.09.2013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</si>
</sst>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00\ _₽"/>
    <numFmt numFmtId="165" formatCode="#\ ##0.00\ _₽"/>
    <numFmt numFmtId="166" formatCode="#\ ##0.00"/>
    <numFmt numFmtId="167" formatCode="0.000"/>
    <numFmt numFmtId="168" formatCode="0.0000"/>
    <numFmt numFmtId="169" formatCode="#,##0.000"/>
    <numFmt numFmtId="170" formatCode="#,##0.0000"/>
  </numFmts>
  <fonts count="60" x14ac:knownFonts="1">
    <font>
      <sz val="11"/>
      <color theme="1"/>
      <name val="Calibri"/>
      <family val="2"/>
      <scheme val="minor"/>
    </font>
    <font>
      <b/>
      <sz val="12"/>
      <color theme="1"/>
      <name val="Times New Roman"/>
      <family val="1"/>
      <charset val="204"/>
    </font>
    <font>
      <sz val="12"/>
      <color theme="1"/>
      <name val="Times New Roman"/>
      <family val="1"/>
      <charset val="204"/>
    </font>
    <font>
      <sz val="10"/>
      <name val="Times New Roman"/>
      <family val="1"/>
      <charset val="204"/>
    </font>
    <font>
      <sz val="11"/>
      <color indexed="8"/>
      <name val="Calibri"/>
      <family val="2"/>
      <charset val="204"/>
    </font>
    <font>
      <sz val="11"/>
      <color theme="1"/>
      <name val="Times New Roman"/>
      <family val="1"/>
      <charset val="204"/>
    </font>
    <font>
      <sz val="11"/>
      <name val="Times New Roman"/>
      <family val="1"/>
      <charset val="204"/>
    </font>
    <font>
      <sz val="12"/>
      <color rgb="FFFF0000"/>
      <name val="Times New Roman"/>
      <family val="1"/>
      <charset val="204"/>
    </font>
    <font>
      <sz val="11"/>
      <color theme="1"/>
      <name val="Calibri"/>
      <family val="2"/>
      <scheme val="minor"/>
    </font>
    <font>
      <b/>
      <sz val="11"/>
      <color theme="1"/>
      <name val="Times New Roman"/>
      <family val="1"/>
      <charset val="204"/>
    </font>
    <font>
      <b/>
      <sz val="11"/>
      <name val="Times New Roman"/>
      <family val="1"/>
      <charset val="204"/>
    </font>
    <font>
      <i/>
      <sz val="11"/>
      <name val="Times New Roman"/>
      <family val="1"/>
      <charset val="204"/>
    </font>
    <font>
      <sz val="12"/>
      <name val="Times New Roman"/>
      <family val="1"/>
      <charset val="204"/>
    </font>
    <font>
      <sz val="10"/>
      <name val="Arial Cyr"/>
      <charset val="204"/>
    </font>
    <font>
      <b/>
      <sz val="11"/>
      <color rgb="FFFF0000"/>
      <name val="Times New Roman"/>
      <family val="1"/>
      <charset val="204"/>
    </font>
    <font>
      <sz val="11"/>
      <color rgb="FFFF0000"/>
      <name val="Times New Roman"/>
      <family val="1"/>
      <charset val="204"/>
    </font>
    <font>
      <sz val="10"/>
      <color rgb="FFFF0000"/>
      <name val="Times New Roman"/>
      <family val="1"/>
      <charset val="204"/>
    </font>
    <font>
      <b/>
      <i/>
      <sz val="11"/>
      <color rgb="FFFF0000"/>
      <name val="Times New Roman"/>
      <family val="1"/>
      <charset val="204"/>
    </font>
    <font>
      <i/>
      <sz val="11"/>
      <color rgb="FFFF0000"/>
      <name val="Times New Roman"/>
      <family val="1"/>
      <charset val="204"/>
    </font>
    <font>
      <sz val="11"/>
      <name val="Calibri"/>
      <family val="2"/>
      <scheme val="minor"/>
    </font>
    <font>
      <sz val="11"/>
      <color rgb="FFFF0000"/>
      <name val="Calibri"/>
      <family val="2"/>
      <scheme val="minor"/>
    </font>
    <font>
      <sz val="10"/>
      <name val="Calibri"/>
      <family val="2"/>
      <scheme val="minor"/>
    </font>
    <font>
      <b/>
      <sz val="10"/>
      <name val="Times New Roman"/>
      <family val="1"/>
      <charset val="204"/>
    </font>
    <font>
      <b/>
      <i/>
      <sz val="11"/>
      <color theme="1"/>
      <name val="Times New Roman"/>
      <family val="1"/>
      <charset val="204"/>
    </font>
    <font>
      <i/>
      <sz val="11"/>
      <color theme="1"/>
      <name val="Calibri"/>
      <family val="2"/>
      <scheme val="minor"/>
    </font>
    <font>
      <b/>
      <i/>
      <sz val="11"/>
      <name val="Times New Roman"/>
      <family val="1"/>
      <charset val="204"/>
    </font>
    <font>
      <b/>
      <sz val="10"/>
      <color theme="1"/>
      <name val="Times New Roman"/>
      <family val="1"/>
      <charset val="204"/>
    </font>
    <font>
      <b/>
      <sz val="12"/>
      <name val="Times New Roman"/>
      <family val="1"/>
      <charset val="204"/>
    </font>
    <font>
      <b/>
      <sz val="11"/>
      <color theme="1"/>
      <name val="Calibri"/>
      <family val="2"/>
      <scheme val="minor"/>
    </font>
    <font>
      <i/>
      <sz val="11"/>
      <color theme="1"/>
      <name val="Times New Roman"/>
      <family val="1"/>
      <charset val="204"/>
    </font>
    <font>
      <sz val="8"/>
      <name val="Calibri"/>
      <family val="2"/>
      <scheme val="minor"/>
    </font>
    <font>
      <b/>
      <sz val="14"/>
      <color theme="1"/>
      <name val="Times New Roman"/>
      <family val="1"/>
      <charset val="204"/>
    </font>
    <font>
      <sz val="10"/>
      <color rgb="FFFF0000"/>
      <name val="Calibri"/>
      <family val="2"/>
      <scheme val="minor"/>
    </font>
    <font>
      <sz val="10"/>
      <color theme="1"/>
      <name val="Calibri"/>
      <family val="2"/>
      <scheme val="minor"/>
    </font>
    <font>
      <sz val="14"/>
      <name val="Times New Roman"/>
      <family val="1"/>
      <charset val="204"/>
    </font>
    <font>
      <sz val="14"/>
      <name val="Calibri"/>
      <family val="2"/>
      <scheme val="minor"/>
    </font>
    <font>
      <sz val="14"/>
      <color theme="1"/>
      <name val="Times New Roman"/>
      <family val="1"/>
      <charset val="204"/>
    </font>
    <font>
      <sz val="14"/>
      <color theme="1"/>
      <name val="Calibri"/>
      <family val="2"/>
      <scheme val="minor"/>
    </font>
    <font>
      <b/>
      <sz val="14"/>
      <name val="Times New Roman"/>
      <family val="1"/>
      <charset val="204"/>
    </font>
    <font>
      <sz val="14"/>
      <color rgb="FFFF0000"/>
      <name val="Calibri"/>
      <family val="2"/>
      <scheme val="minor"/>
    </font>
    <font>
      <sz val="14"/>
      <color theme="5"/>
      <name val="Times New Roman"/>
      <family val="1"/>
      <charset val="204"/>
    </font>
    <font>
      <sz val="14"/>
      <color theme="5"/>
      <name val="Calibri"/>
      <family val="2"/>
      <scheme val="minor"/>
    </font>
    <font>
      <sz val="14"/>
      <color rgb="FFFF0000"/>
      <name val="Times New Roman"/>
      <family val="1"/>
      <charset val="204"/>
    </font>
    <font>
      <b/>
      <sz val="14"/>
      <color rgb="FFFF0000"/>
      <name val="Calibri"/>
      <family val="2"/>
      <scheme val="minor"/>
    </font>
    <font>
      <b/>
      <sz val="14"/>
      <name val="Calibri"/>
      <family val="2"/>
      <scheme val="minor"/>
    </font>
    <font>
      <b/>
      <i/>
      <sz val="14"/>
      <name val="Times New Roman"/>
      <family val="1"/>
      <charset val="204"/>
    </font>
    <font>
      <sz val="14"/>
      <color rgb="FF292C2F"/>
      <name val="Times New Roman"/>
      <family val="1"/>
      <charset val="204"/>
    </font>
    <font>
      <b/>
      <sz val="14"/>
      <color theme="1"/>
      <name val="Calibri"/>
      <family val="2"/>
      <charset val="204"/>
      <scheme val="minor"/>
    </font>
    <font>
      <b/>
      <sz val="14"/>
      <color theme="1"/>
      <name val="Calibri"/>
      <family val="2"/>
      <scheme val="minor"/>
    </font>
    <font>
      <i/>
      <sz val="14"/>
      <color theme="1"/>
      <name val="Calibri"/>
      <family val="2"/>
      <scheme val="minor"/>
    </font>
    <font>
      <sz val="14"/>
      <color theme="6"/>
      <name val="Times New Roman"/>
      <family val="1"/>
      <charset val="204"/>
    </font>
    <font>
      <b/>
      <sz val="14"/>
      <color theme="6"/>
      <name val="Times New Roman"/>
      <family val="1"/>
      <charset val="204"/>
    </font>
    <font>
      <i/>
      <sz val="14"/>
      <name val="Times New Roman"/>
      <family val="1"/>
      <charset val="204"/>
    </font>
    <font>
      <sz val="14"/>
      <color rgb="FF000000"/>
      <name val="Times New Roman"/>
      <family val="1"/>
      <charset val="204"/>
    </font>
    <font>
      <b/>
      <sz val="14"/>
      <color rgb="FF000000"/>
      <name val="Times New Roman"/>
      <family val="1"/>
      <charset val="204"/>
    </font>
    <font>
      <sz val="14"/>
      <color theme="1"/>
      <name val="Calibri"/>
      <family val="2"/>
      <charset val="204"/>
      <scheme val="minor"/>
    </font>
    <font>
      <b/>
      <sz val="14"/>
      <color rgb="FFFF0000"/>
      <name val="Times New Roman"/>
      <family val="1"/>
      <charset val="204"/>
    </font>
    <font>
      <b/>
      <i/>
      <sz val="14"/>
      <color theme="1"/>
      <name val="Times New Roman"/>
      <family val="1"/>
      <charset val="204"/>
    </font>
    <font>
      <sz val="12"/>
      <name val="Calibri"/>
      <family val="2"/>
      <scheme val="minor"/>
    </font>
    <font>
      <sz val="12"/>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s>
  <cellStyleXfs count="4">
    <xf numFmtId="0" fontId="0" fillId="0" borderId="0"/>
    <xf numFmtId="0" fontId="4" fillId="0" borderId="0"/>
    <xf numFmtId="43" fontId="8" fillId="0" borderId="0" applyFont="0" applyFill="0" applyBorder="0" applyAlignment="0" applyProtection="0"/>
    <xf numFmtId="0" fontId="13" fillId="0" borderId="0"/>
  </cellStyleXfs>
  <cellXfs count="673">
    <xf numFmtId="0" fontId="0" fillId="0" borderId="0" xfId="0"/>
    <xf numFmtId="164" fontId="0" fillId="0" borderId="0" xfId="0" applyNumberForma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xf numFmtId="0" fontId="5" fillId="0" borderId="0" xfId="0" applyFont="1" applyAlignment="1">
      <alignment horizontal="center" vertical="center" wrapText="1"/>
    </xf>
    <xf numFmtId="0" fontId="2" fillId="0" borderId="0" xfId="0" applyFont="1" applyAlignment="1">
      <alignment horizontal="right"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4" fontId="0" fillId="0" borderId="0" xfId="0" applyNumberFormat="1"/>
    <xf numFmtId="0" fontId="2" fillId="0" borderId="0" xfId="0" applyFont="1" applyAlignment="1">
      <alignment wrapText="1"/>
    </xf>
    <xf numFmtId="49" fontId="10" fillId="0" borderId="1" xfId="0" applyNumberFormat="1" applyFont="1" applyBorder="1" applyAlignment="1">
      <alignment horizontal="center" vertical="center" wrapText="1"/>
    </xf>
    <xf numFmtId="0" fontId="9" fillId="0" borderId="0" xfId="0" applyFont="1" applyAlignment="1">
      <alignment vertical="center"/>
    </xf>
    <xf numFmtId="165" fontId="5" fillId="0" borderId="0" xfId="0" applyNumberFormat="1" applyFont="1" applyAlignment="1">
      <alignment vertical="center" wrapText="1"/>
    </xf>
    <xf numFmtId="165" fontId="0" fillId="0" borderId="0" xfId="0" applyNumberFormat="1"/>
    <xf numFmtId="0" fontId="9" fillId="0" borderId="0" xfId="0" applyFont="1" applyAlignment="1">
      <alignment vertical="center" wrapText="1"/>
    </xf>
    <xf numFmtId="0" fontId="9" fillId="0" borderId="0" xfId="0" applyFont="1" applyAlignment="1">
      <alignment horizontal="center" vertical="center"/>
    </xf>
    <xf numFmtId="4" fontId="2" fillId="0" borderId="0" xfId="0" applyNumberFormat="1" applyFont="1"/>
    <xf numFmtId="0" fontId="3"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4" fillId="0" borderId="1" xfId="0" applyFont="1" applyBorder="1" applyAlignment="1">
      <alignment horizontal="center" vertical="center" wrapText="1"/>
    </xf>
    <xf numFmtId="4" fontId="15" fillId="0" borderId="1" xfId="0" applyNumberFormat="1" applyFont="1" applyBorder="1" applyAlignment="1">
      <alignment horizontal="center" vertical="center" wrapText="1"/>
    </xf>
    <xf numFmtId="4" fontId="14"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49" fontId="14" fillId="0" borderId="1" xfId="0" applyNumberFormat="1" applyFont="1" applyBorder="1" applyAlignment="1">
      <alignment horizontal="center" vertical="center" wrapText="1"/>
    </xf>
    <xf numFmtId="2" fontId="15" fillId="0" borderId="1" xfId="0" applyNumberFormat="1" applyFont="1" applyBorder="1" applyAlignment="1">
      <alignment horizontal="center" vertical="center" wrapText="1"/>
    </xf>
    <xf numFmtId="0" fontId="15" fillId="0" borderId="1" xfId="0" applyFont="1" applyBorder="1"/>
    <xf numFmtId="0" fontId="14" fillId="0" borderId="1" xfId="0" applyFont="1" applyBorder="1" applyAlignment="1">
      <alignment vertical="center" wrapText="1"/>
    </xf>
    <xf numFmtId="2" fontId="14" fillId="0" borderId="1" xfId="0" applyNumberFormat="1" applyFont="1" applyBorder="1" applyAlignment="1">
      <alignment horizontal="center" vertical="center"/>
    </xf>
    <xf numFmtId="4" fontId="14" fillId="0" borderId="1" xfId="0" applyNumberFormat="1" applyFont="1" applyBorder="1" applyAlignment="1">
      <alignment horizontal="center" vertical="center"/>
    </xf>
    <xf numFmtId="0" fontId="14" fillId="0" borderId="1" xfId="0" applyFont="1" applyBorder="1" applyAlignment="1">
      <alignment horizontal="left" vertical="center"/>
    </xf>
    <xf numFmtId="2" fontId="14" fillId="0" borderId="1" xfId="0" applyNumberFormat="1" applyFont="1" applyBorder="1" applyAlignment="1">
      <alignment horizontal="center" vertical="center" wrapText="1"/>
    </xf>
    <xf numFmtId="0" fontId="14" fillId="0" borderId="1" xfId="0" applyFont="1" applyBorder="1"/>
    <xf numFmtId="0" fontId="18" fillId="0" borderId="1" xfId="0" applyFont="1" applyBorder="1" applyAlignment="1">
      <alignment horizontal="center" vertical="center"/>
    </xf>
    <xf numFmtId="0" fontId="15" fillId="0" borderId="1" xfId="0" applyFont="1" applyBorder="1" applyAlignment="1">
      <alignment vertical="center" wrapText="1"/>
    </xf>
    <xf numFmtId="2" fontId="16" fillId="0" borderId="1" xfId="0" applyNumberFormat="1" applyFont="1" applyBorder="1" applyAlignment="1">
      <alignment horizontal="center" vertical="center" wrapText="1"/>
    </xf>
    <xf numFmtId="0" fontId="14" fillId="0" borderId="4" xfId="0" applyFont="1" applyBorder="1"/>
    <xf numFmtId="0" fontId="14" fillId="0" borderId="5" xfId="0" applyFont="1" applyBorder="1"/>
    <xf numFmtId="0" fontId="14" fillId="0" borderId="3" xfId="0" applyFont="1" applyBorder="1"/>
    <xf numFmtId="0" fontId="19" fillId="0" borderId="0" xfId="0" applyFont="1"/>
    <xf numFmtId="0" fontId="16" fillId="0" borderId="1" xfId="0" applyFont="1" applyBorder="1"/>
    <xf numFmtId="0" fontId="20" fillId="0" borderId="0" xfId="0" applyFont="1"/>
    <xf numFmtId="0" fontId="7" fillId="0" borderId="0" xfId="0" applyFont="1" applyAlignment="1">
      <alignment wrapText="1"/>
    </xf>
    <xf numFmtId="0" fontId="15" fillId="0" borderId="0" xfId="0" applyFont="1" applyAlignment="1">
      <alignment horizontal="center" vertical="center" wrapText="1"/>
    </xf>
    <xf numFmtId="0" fontId="7" fillId="0" borderId="0" xfId="0" applyFont="1" applyAlignment="1">
      <alignment horizontal="right" wrapText="1"/>
    </xf>
    <xf numFmtId="0" fontId="2" fillId="0" borderId="0" xfId="0" applyFont="1" applyAlignment="1">
      <alignment horizontal="center" vertical="center"/>
    </xf>
    <xf numFmtId="0" fontId="21" fillId="0" borderId="0" xfId="0" applyFont="1"/>
    <xf numFmtId="0" fontId="6" fillId="0" borderId="1" xfId="0" applyFont="1" applyBorder="1"/>
    <xf numFmtId="0" fontId="24" fillId="0" borderId="0" xfId="0" applyFont="1"/>
    <xf numFmtId="0" fontId="10" fillId="0" borderId="1" xfId="0" applyFont="1" applyBorder="1" applyAlignment="1">
      <alignment vertical="center" wrapText="1"/>
    </xf>
    <xf numFmtId="2" fontId="6" fillId="0" borderId="1" xfId="0" applyNumberFormat="1" applyFont="1" applyBorder="1" applyAlignment="1">
      <alignment horizontal="center" vertical="center" wrapText="1"/>
    </xf>
    <xf numFmtId="2" fontId="10"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4" fontId="10" fillId="0" borderId="1" xfId="0" applyNumberFormat="1" applyFont="1" applyBorder="1" applyAlignment="1">
      <alignment horizontal="center" vertical="center" wrapText="1"/>
    </xf>
    <xf numFmtId="0" fontId="17" fillId="0" borderId="2" xfId="0" applyFont="1" applyBorder="1" applyAlignment="1">
      <alignment horizontal="center"/>
    </xf>
    <xf numFmtId="2" fontId="17" fillId="0" borderId="2" xfId="0" applyNumberFormat="1" applyFont="1" applyBorder="1" applyAlignment="1">
      <alignment horizontal="center"/>
    </xf>
    <xf numFmtId="4" fontId="6" fillId="0" borderId="1" xfId="0" applyNumberFormat="1" applyFont="1" applyBorder="1" applyAlignment="1">
      <alignment horizontal="center" vertical="center" wrapText="1"/>
    </xf>
    <xf numFmtId="164" fontId="22"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4"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2" fontId="6" fillId="0" borderId="8"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5" fillId="0" borderId="1" xfId="0" applyFont="1" applyBorder="1" applyAlignment="1">
      <alignment horizontal="center" vertical="center"/>
    </xf>
    <xf numFmtId="2" fontId="6" fillId="0" borderId="1" xfId="0" applyNumberFormat="1" applyFont="1" applyBorder="1" applyAlignment="1">
      <alignment horizontal="center" vertical="center"/>
    </xf>
    <xf numFmtId="0" fontId="6" fillId="0" borderId="0" xfId="0" applyFont="1"/>
    <xf numFmtId="2" fontId="6" fillId="0" borderId="4" xfId="0" applyNumberFormat="1" applyFont="1" applyBorder="1" applyAlignment="1">
      <alignment horizontal="center" vertical="center" wrapText="1"/>
    </xf>
    <xf numFmtId="2" fontId="6" fillId="0" borderId="3" xfId="0" applyNumberFormat="1" applyFont="1" applyBorder="1" applyAlignment="1">
      <alignment horizontal="center" vertical="center" wrapText="1"/>
    </xf>
    <xf numFmtId="0" fontId="10" fillId="0" borderId="1" xfId="0" applyFont="1" applyBorder="1" applyAlignment="1">
      <alignment horizontal="center" vertical="center"/>
    </xf>
    <xf numFmtId="0" fontId="17" fillId="0" borderId="3" xfId="0" applyFont="1" applyBorder="1" applyAlignment="1">
      <alignment horizontal="center"/>
    </xf>
    <xf numFmtId="0" fontId="28" fillId="0" borderId="0" xfId="0" applyFont="1"/>
    <xf numFmtId="0" fontId="11" fillId="0" borderId="1" xfId="0" applyFont="1" applyBorder="1" applyAlignment="1">
      <alignment horizontal="center" vertical="center" wrapText="1"/>
    </xf>
    <xf numFmtId="0" fontId="0" fillId="3" borderId="0" xfId="0" applyFill="1"/>
    <xf numFmtId="0" fontId="10" fillId="0" borderId="1" xfId="0" applyFont="1" applyBorder="1"/>
    <xf numFmtId="4" fontId="10" fillId="0" borderId="1" xfId="0" applyNumberFormat="1" applyFont="1" applyBorder="1" applyAlignment="1">
      <alignment horizontal="center" vertical="center"/>
    </xf>
    <xf numFmtId="2" fontId="10" fillId="0" borderId="1" xfId="0" applyNumberFormat="1" applyFont="1" applyBorder="1" applyAlignment="1">
      <alignment horizontal="center" vertical="center"/>
    </xf>
    <xf numFmtId="0" fontId="10" fillId="0" borderId="1" xfId="0" applyFont="1" applyBorder="1" applyAlignment="1">
      <alignment horizontal="left" vertical="center"/>
    </xf>
    <xf numFmtId="2" fontId="5" fillId="0" borderId="1" xfId="0" applyNumberFormat="1" applyFont="1" applyBorder="1" applyAlignment="1">
      <alignment horizontal="center" vertical="center" wrapText="1"/>
    </xf>
    <xf numFmtId="4" fontId="10" fillId="0" borderId="2" xfId="0" applyNumberFormat="1" applyFont="1" applyBorder="1" applyAlignment="1">
      <alignment horizontal="center" vertical="center"/>
    </xf>
    <xf numFmtId="49" fontId="25" fillId="0" borderId="1" xfId="0" applyNumberFormat="1" applyFont="1" applyBorder="1" applyAlignment="1">
      <alignment horizontal="center" vertical="center" wrapText="1"/>
    </xf>
    <xf numFmtId="2" fontId="25" fillId="0" borderId="1" xfId="0" applyNumberFormat="1" applyFont="1" applyBorder="1" applyAlignment="1">
      <alignment horizontal="center" vertical="center"/>
    </xf>
    <xf numFmtId="2" fontId="25" fillId="0" borderId="1" xfId="0" applyNumberFormat="1" applyFont="1" applyBorder="1" applyAlignment="1">
      <alignment horizontal="center" vertical="center" wrapText="1"/>
    </xf>
    <xf numFmtId="0" fontId="25" fillId="0" borderId="1" xfId="0" applyFont="1" applyBorder="1" applyAlignment="1">
      <alignment vertical="center" wrapText="1"/>
    </xf>
    <xf numFmtId="4" fontId="25" fillId="0" borderId="1" xfId="0" applyNumberFormat="1" applyFont="1" applyBorder="1" applyAlignment="1">
      <alignment horizontal="center" vertical="center"/>
    </xf>
    <xf numFmtId="0" fontId="17" fillId="0" borderId="1" xfId="0" applyFont="1" applyBorder="1" applyAlignment="1">
      <alignment horizontal="left"/>
    </xf>
    <xf numFmtId="2" fontId="11" fillId="0" borderId="1" xfId="0" applyNumberFormat="1" applyFont="1" applyBorder="1" applyAlignment="1">
      <alignment horizontal="center" vertical="center" wrapText="1"/>
    </xf>
    <xf numFmtId="0" fontId="5" fillId="0" borderId="0" xfId="0" applyFont="1"/>
    <xf numFmtId="0" fontId="18" fillId="0" borderId="4" xfId="0" applyFont="1" applyBorder="1" applyAlignment="1">
      <alignment horizontal="center" vertical="center"/>
    </xf>
    <xf numFmtId="2" fontId="9" fillId="0" borderId="1" xfId="0" applyNumberFormat="1" applyFont="1" applyBorder="1" applyAlignment="1">
      <alignment horizontal="center" vertical="center" wrapText="1"/>
    </xf>
    <xf numFmtId="4" fontId="9" fillId="0" borderId="1" xfId="0" applyNumberFormat="1" applyFont="1" applyBorder="1" applyAlignment="1">
      <alignment horizontal="center" vertical="center"/>
    </xf>
    <xf numFmtId="4" fontId="9" fillId="0" borderId="1" xfId="0" applyNumberFormat="1" applyFont="1" applyBorder="1" applyAlignment="1">
      <alignment horizontal="center" vertical="center" wrapText="1"/>
    </xf>
    <xf numFmtId="0" fontId="29" fillId="0" borderId="1" xfId="0" applyFont="1" applyBorder="1" applyAlignment="1">
      <alignment horizontal="center" vertical="center"/>
    </xf>
    <xf numFmtId="0" fontId="5" fillId="0" borderId="1" xfId="0" applyFont="1" applyBorder="1"/>
    <xf numFmtId="0" fontId="2" fillId="0" borderId="1" xfId="0" applyFont="1" applyBorder="1" applyAlignment="1">
      <alignment horizontal="center" vertical="center"/>
    </xf>
    <xf numFmtId="0" fontId="9" fillId="0" borderId="1" xfId="0" applyFont="1" applyBorder="1" applyAlignment="1">
      <alignment horizontal="center" vertical="center" wrapText="1"/>
    </xf>
    <xf numFmtId="0" fontId="0" fillId="4" borderId="0" xfId="0" applyFill="1"/>
    <xf numFmtId="0" fontId="28" fillId="4" borderId="0" xfId="0" applyFont="1" applyFill="1"/>
    <xf numFmtId="0" fontId="9" fillId="0" borderId="1" xfId="0" applyFont="1" applyBorder="1" applyAlignment="1">
      <alignment vertical="center" wrapText="1"/>
    </xf>
    <xf numFmtId="0" fontId="23" fillId="0" borderId="1" xfId="0" applyFont="1" applyBorder="1" applyAlignment="1">
      <alignment vertical="center" wrapText="1"/>
    </xf>
    <xf numFmtId="0" fontId="29" fillId="0" borderId="1" xfId="0" applyFont="1" applyBorder="1" applyAlignment="1">
      <alignment horizontal="center" vertical="center" wrapText="1"/>
    </xf>
    <xf numFmtId="2" fontId="23" fillId="0" borderId="1" xfId="0" applyNumberFormat="1" applyFont="1" applyBorder="1" applyAlignment="1">
      <alignment horizontal="center" vertical="center" wrapText="1"/>
    </xf>
    <xf numFmtId="2" fontId="29" fillId="0" borderId="1" xfId="0" applyNumberFormat="1" applyFont="1" applyBorder="1" applyAlignment="1">
      <alignment horizontal="center" vertical="center" wrapText="1"/>
    </xf>
    <xf numFmtId="4" fontId="23" fillId="0" borderId="1" xfId="0" applyNumberFormat="1" applyFont="1" applyBorder="1" applyAlignment="1">
      <alignment horizontal="center" vertical="center"/>
    </xf>
    <xf numFmtId="0" fontId="29" fillId="0" borderId="1" xfId="0" applyFont="1" applyBorder="1"/>
    <xf numFmtId="0" fontId="9" fillId="0" borderId="1" xfId="0" applyFont="1" applyBorder="1" applyAlignment="1">
      <alignment horizontal="center" vertical="center"/>
    </xf>
    <xf numFmtId="0" fontId="9" fillId="0" borderId="1" xfId="0" applyFont="1" applyBorder="1"/>
    <xf numFmtId="2" fontId="15" fillId="0" borderId="5" xfId="0" applyNumberFormat="1" applyFont="1" applyBorder="1" applyAlignment="1">
      <alignment horizontal="center" vertical="center" wrapText="1"/>
    </xf>
    <xf numFmtId="0" fontId="15" fillId="0" borderId="5" xfId="0" applyFont="1" applyBorder="1"/>
    <xf numFmtId="0" fontId="15" fillId="0" borderId="3" xfId="0" applyFont="1" applyBorder="1"/>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0" borderId="4" xfId="0" applyFont="1" applyBorder="1" applyAlignment="1">
      <alignment horizontal="left" vertical="center"/>
    </xf>
    <xf numFmtId="0" fontId="10" fillId="3" borderId="5"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5" fillId="0" borderId="5" xfId="0" applyFont="1" applyBorder="1" applyAlignment="1">
      <alignment vertical="center" wrapText="1"/>
    </xf>
    <xf numFmtId="0" fontId="15" fillId="0" borderId="5" xfId="0" applyFont="1" applyBorder="1" applyAlignment="1">
      <alignment horizontal="center" vertical="center" wrapText="1"/>
    </xf>
    <xf numFmtId="2" fontId="15" fillId="0" borderId="3" xfId="0" applyNumberFormat="1" applyFont="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0" fillId="3" borderId="4" xfId="0" applyFont="1" applyFill="1" applyBorder="1" applyAlignment="1">
      <alignment horizontal="left" vertical="center"/>
    </xf>
    <xf numFmtId="166" fontId="10" fillId="0" borderId="1" xfId="0" applyNumberFormat="1" applyFont="1" applyBorder="1" applyAlignment="1">
      <alignment horizontal="center" vertical="center" wrapText="1"/>
    </xf>
    <xf numFmtId="0" fontId="10" fillId="3" borderId="1" xfId="0" applyFont="1" applyFill="1" applyBorder="1" applyAlignment="1">
      <alignment horizontal="left" vertical="center" wrapText="1"/>
    </xf>
    <xf numFmtId="0" fontId="9" fillId="0" borderId="1" xfId="0" applyFont="1" applyBorder="1" applyAlignment="1">
      <alignment horizontal="left" vertical="center"/>
    </xf>
    <xf numFmtId="0" fontId="5" fillId="0" borderId="1" xfId="0" applyFont="1" applyBorder="1" applyAlignment="1">
      <alignment horizontal="left" vertical="center" wrapText="1"/>
    </xf>
    <xf numFmtId="165" fontId="19" fillId="0" borderId="0" xfId="0" applyNumberFormat="1" applyFont="1"/>
    <xf numFmtId="0" fontId="10" fillId="0" borderId="0" xfId="0" applyFont="1" applyAlignment="1">
      <alignment vertical="center"/>
    </xf>
    <xf numFmtId="165" fontId="6" fillId="0" borderId="0" xfId="0" applyNumberFormat="1" applyFont="1" applyAlignment="1">
      <alignment vertical="center" wrapText="1"/>
    </xf>
    <xf numFmtId="4" fontId="9" fillId="0" borderId="0" xfId="0" applyNumberFormat="1" applyFont="1" applyAlignment="1">
      <alignment horizontal="center" vertical="center"/>
    </xf>
    <xf numFmtId="4" fontId="0" fillId="0" borderId="0" xfId="0" applyNumberFormat="1" applyAlignment="1">
      <alignment horizontal="center" vertical="center" wrapText="1"/>
    </xf>
    <xf numFmtId="0" fontId="6" fillId="0" borderId="0" xfId="0" applyFont="1" applyAlignment="1">
      <alignment horizontal="right"/>
    </xf>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left" wrapText="1"/>
    </xf>
    <xf numFmtId="0" fontId="9" fillId="0" borderId="0" xfId="0" applyFont="1"/>
    <xf numFmtId="0" fontId="10" fillId="0" borderId="0" xfId="0" applyFont="1"/>
    <xf numFmtId="0" fontId="27" fillId="0" borderId="0" xfId="0" applyFont="1" applyAlignment="1">
      <alignment horizontal="right" wrapText="1"/>
    </xf>
    <xf numFmtId="0" fontId="20" fillId="3" borderId="0" xfId="0" applyFont="1" applyFill="1"/>
    <xf numFmtId="0" fontId="1"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0" fillId="0" borderId="0" xfId="0" applyBorder="1"/>
    <xf numFmtId="0" fontId="1" fillId="3" borderId="5" xfId="0" applyFont="1" applyFill="1" applyBorder="1" applyAlignment="1">
      <alignment horizontal="centerContinuous"/>
    </xf>
    <xf numFmtId="0" fontId="1" fillId="3" borderId="3" xfId="0" applyFont="1" applyFill="1" applyBorder="1" applyAlignment="1">
      <alignment horizontal="centerContinuous"/>
    </xf>
    <xf numFmtId="4" fontId="0" fillId="0" borderId="0" xfId="0" applyNumberFormat="1" applyBorder="1"/>
    <xf numFmtId="0" fontId="2" fillId="0" borderId="0" xfId="0" applyFont="1" applyBorder="1" applyAlignment="1">
      <alignment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9" fillId="0" borderId="0" xfId="0" applyFont="1" applyBorder="1"/>
    <xf numFmtId="0" fontId="5" fillId="0" borderId="0" xfId="0" applyFont="1" applyBorder="1"/>
    <xf numFmtId="0" fontId="9" fillId="0" borderId="0" xfId="0" applyFont="1" applyAlignment="1">
      <alignment horizontal="centerContinuous" vertical="center"/>
    </xf>
    <xf numFmtId="49" fontId="22" fillId="0" borderId="8" xfId="0" applyNumberFormat="1" applyFont="1" applyBorder="1" applyAlignment="1">
      <alignment horizontal="center" vertical="center" wrapText="1"/>
    </xf>
    <xf numFmtId="165" fontId="26" fillId="0" borderId="8" xfId="0" applyNumberFormat="1" applyFont="1" applyBorder="1" applyAlignment="1">
      <alignment horizontal="center" vertical="center" wrapText="1"/>
    </xf>
    <xf numFmtId="0" fontId="10" fillId="3" borderId="0" xfId="0" applyFont="1" applyFill="1" applyAlignment="1">
      <alignment vertical="center"/>
    </xf>
    <xf numFmtId="0" fontId="7" fillId="3" borderId="0" xfId="0" applyFont="1" applyFill="1" applyAlignment="1">
      <alignment wrapText="1"/>
    </xf>
    <xf numFmtId="0" fontId="32" fillId="0" borderId="0" xfId="0" applyFont="1"/>
    <xf numFmtId="0" fontId="26" fillId="3" borderId="0" xfId="0" applyFont="1" applyFill="1" applyAlignment="1">
      <alignment horizontal="center" vertical="center"/>
    </xf>
    <xf numFmtId="49" fontId="22" fillId="4" borderId="5" xfId="0" applyNumberFormat="1" applyFont="1" applyFill="1" applyBorder="1" applyAlignment="1">
      <alignment horizontal="centerContinuous" vertical="center" wrapText="1"/>
    </xf>
    <xf numFmtId="49" fontId="22" fillId="4" borderId="15" xfId="0" applyNumberFormat="1" applyFont="1" applyFill="1" applyBorder="1" applyAlignment="1">
      <alignment horizontal="centerContinuous" vertical="center" wrapText="1"/>
    </xf>
    <xf numFmtId="0" fontId="16" fillId="0" borderId="0" xfId="0" applyFont="1"/>
    <xf numFmtId="4" fontId="32" fillId="0" borderId="0" xfId="0" applyNumberFormat="1" applyFont="1"/>
    <xf numFmtId="4" fontId="16" fillId="0" borderId="0" xfId="0" applyNumberFormat="1" applyFont="1" applyAlignment="1">
      <alignment wrapText="1"/>
    </xf>
    <xf numFmtId="0" fontId="16" fillId="0" borderId="0" xfId="0" applyFont="1" applyAlignment="1">
      <alignment horizontal="center" vertical="center" wrapText="1"/>
    </xf>
    <xf numFmtId="0" fontId="32" fillId="0" borderId="0" xfId="0" applyFont="1" applyAlignment="1">
      <alignment wrapText="1"/>
    </xf>
    <xf numFmtId="0" fontId="33" fillId="0" borderId="0" xfId="0" applyFont="1"/>
    <xf numFmtId="0" fontId="33" fillId="0" borderId="16" xfId="0" applyFont="1" applyBorder="1"/>
    <xf numFmtId="0" fontId="22" fillId="0" borderId="8" xfId="0" applyFont="1" applyBorder="1" applyAlignment="1">
      <alignment horizontal="center" vertical="center" wrapText="1"/>
    </xf>
    <xf numFmtId="0" fontId="22" fillId="0" borderId="10" xfId="0" applyFont="1" applyBorder="1" applyAlignment="1">
      <alignment horizontal="center" vertical="center" wrapText="1"/>
    </xf>
    <xf numFmtId="4" fontId="22" fillId="0" borderId="8" xfId="0" applyNumberFormat="1" applyFont="1" applyBorder="1" applyAlignment="1">
      <alignment horizontal="center" vertical="center" wrapText="1"/>
    </xf>
    <xf numFmtId="49" fontId="22" fillId="4" borderId="4" xfId="0" applyNumberFormat="1" applyFont="1" applyFill="1" applyBorder="1" applyAlignment="1">
      <alignment horizontal="centerContinuous" vertical="center"/>
    </xf>
    <xf numFmtId="49" fontId="22" fillId="4" borderId="5" xfId="0" applyNumberFormat="1" applyFont="1" applyFill="1" applyBorder="1" applyAlignment="1">
      <alignment horizontal="centerContinuous" vertical="center"/>
    </xf>
    <xf numFmtId="49" fontId="22" fillId="4" borderId="3" xfId="0" applyNumberFormat="1" applyFont="1" applyFill="1" applyBorder="1" applyAlignment="1">
      <alignment horizontal="centerContinuous" vertical="center" wrapText="1"/>
    </xf>
    <xf numFmtId="49" fontId="22" fillId="4" borderId="13" xfId="0" applyNumberFormat="1" applyFont="1" applyFill="1" applyBorder="1" applyAlignment="1">
      <alignment horizontal="centerContinuous" vertical="center" wrapText="1"/>
    </xf>
    <xf numFmtId="49" fontId="22" fillId="4" borderId="11" xfId="0" applyNumberFormat="1" applyFont="1" applyFill="1" applyBorder="1" applyAlignment="1">
      <alignment horizontal="centerContinuous" vertical="center" wrapText="1"/>
    </xf>
    <xf numFmtId="0" fontId="26" fillId="4" borderId="5" xfId="0" applyFont="1" applyFill="1" applyBorder="1" applyAlignment="1">
      <alignment horizontal="centerContinuous" vertical="center"/>
    </xf>
    <xf numFmtId="0" fontId="26" fillId="4" borderId="3" xfId="0" applyFont="1" applyFill="1" applyBorder="1" applyAlignment="1">
      <alignment horizontal="centerContinuous" vertical="center"/>
    </xf>
    <xf numFmtId="0" fontId="33" fillId="5" borderId="5" xfId="0" applyFont="1" applyFill="1" applyBorder="1" applyAlignment="1">
      <alignment horizontal="centerContinuous"/>
    </xf>
    <xf numFmtId="0" fontId="33" fillId="2" borderId="5" xfId="0" applyFont="1" applyFill="1" applyBorder="1" applyAlignment="1">
      <alignment horizontal="centerContinuous"/>
    </xf>
    <xf numFmtId="0" fontId="33" fillId="5" borderId="3" xfId="0" applyFont="1" applyFill="1" applyBorder="1" applyAlignment="1">
      <alignment horizontal="centerContinuous"/>
    </xf>
    <xf numFmtId="0" fontId="34" fillId="0" borderId="1"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164" fontId="34" fillId="0" borderId="2" xfId="0" applyNumberFormat="1" applyFont="1" applyBorder="1" applyAlignment="1">
      <alignment horizontal="center" vertical="center" wrapText="1"/>
    </xf>
    <xf numFmtId="164" fontId="34" fillId="0" borderId="1" xfId="0" applyNumberFormat="1" applyFont="1" applyBorder="1" applyAlignment="1">
      <alignment horizontal="center" vertical="center" wrapText="1"/>
    </xf>
    <xf numFmtId="4" fontId="34" fillId="0" borderId="2" xfId="0" applyNumberFormat="1" applyFont="1" applyBorder="1" applyAlignment="1">
      <alignment horizontal="center" vertical="center" wrapText="1"/>
    </xf>
    <xf numFmtId="164" fontId="34" fillId="0" borderId="1" xfId="0" applyNumberFormat="1" applyFont="1" applyBorder="1" applyAlignment="1">
      <alignment horizontal="center" vertical="center"/>
    </xf>
    <xf numFmtId="0" fontId="34" fillId="0" borderId="0" xfId="0" applyFont="1"/>
    <xf numFmtId="4" fontId="34" fillId="0" borderId="1" xfId="0" applyNumberFormat="1" applyFont="1" applyBorder="1" applyAlignment="1">
      <alignment horizontal="center" vertical="center" wrapText="1"/>
    </xf>
    <xf numFmtId="0" fontId="34" fillId="0" borderId="0" xfId="0" applyFont="1" applyAlignment="1">
      <alignment horizontal="center" vertical="center" wrapText="1"/>
    </xf>
    <xf numFmtId="0" fontId="35" fillId="0" borderId="0" xfId="0" applyFont="1"/>
    <xf numFmtId="0" fontId="34" fillId="0" borderId="5"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xf>
    <xf numFmtId="0" fontId="36" fillId="0" borderId="1" xfId="0" applyFont="1" applyBorder="1" applyAlignment="1">
      <alignment horizontal="center" vertical="center" wrapText="1"/>
    </xf>
    <xf numFmtId="164" fontId="34" fillId="0" borderId="5" xfId="0" applyNumberFormat="1" applyFont="1" applyBorder="1" applyAlignment="1">
      <alignment horizontal="center" vertical="center" wrapText="1"/>
    </xf>
    <xf numFmtId="0" fontId="36" fillId="0" borderId="9" xfId="0" applyFont="1" applyBorder="1" applyAlignment="1">
      <alignment horizontal="center" vertical="center" wrapText="1"/>
    </xf>
    <xf numFmtId="0" fontId="36" fillId="0" borderId="1" xfId="0" applyFont="1" applyBorder="1" applyAlignment="1">
      <alignment horizontal="center" vertical="center"/>
    </xf>
    <xf numFmtId="49" fontId="34" fillId="0" borderId="1" xfId="0" applyNumberFormat="1" applyFont="1" applyBorder="1" applyAlignment="1">
      <alignment horizontal="center" vertical="center" wrapText="1"/>
    </xf>
    <xf numFmtId="2" fontId="34" fillId="0" borderId="1" xfId="0" applyNumberFormat="1" applyFont="1" applyBorder="1" applyAlignment="1">
      <alignment horizontal="center" vertical="center" wrapText="1"/>
    </xf>
    <xf numFmtId="164" fontId="37" fillId="0" borderId="5" xfId="0" applyNumberFormat="1" applyFont="1" applyBorder="1" applyAlignment="1">
      <alignment horizontal="center" vertical="center" wrapText="1"/>
    </xf>
    <xf numFmtId="164" fontId="34" fillId="0" borderId="8" xfId="0" applyNumberFormat="1" applyFont="1" applyBorder="1" applyAlignment="1">
      <alignment horizontal="center" vertical="center" wrapText="1"/>
    </xf>
    <xf numFmtId="4" fontId="34" fillId="0" borderId="1" xfId="0" applyNumberFormat="1" applyFont="1" applyBorder="1" applyAlignment="1">
      <alignment horizontal="center" vertical="center"/>
    </xf>
    <xf numFmtId="0" fontId="34" fillId="0" borderId="8" xfId="0" applyFont="1" applyBorder="1" applyAlignment="1">
      <alignment horizontal="center" vertical="center" wrapText="1"/>
    </xf>
    <xf numFmtId="2" fontId="34" fillId="0" borderId="8" xfId="0" applyNumberFormat="1" applyFont="1" applyBorder="1" applyAlignment="1">
      <alignment horizontal="center" vertical="center" wrapText="1"/>
    </xf>
    <xf numFmtId="2" fontId="34" fillId="0" borderId="3" xfId="0" applyNumberFormat="1" applyFont="1" applyBorder="1" applyAlignment="1">
      <alignment horizontal="center" vertical="center" wrapText="1"/>
    </xf>
    <xf numFmtId="0" fontId="38" fillId="0" borderId="1" xfId="0" applyFont="1" applyBorder="1" applyAlignment="1">
      <alignment horizontal="center" vertical="center"/>
    </xf>
    <xf numFmtId="0" fontId="38" fillId="0" borderId="3" xfId="0" applyFont="1" applyBorder="1" applyAlignment="1">
      <alignment vertical="center"/>
    </xf>
    <xf numFmtId="4" fontId="38" fillId="0" borderId="1" xfId="0" applyNumberFormat="1" applyFont="1" applyBorder="1" applyAlignment="1">
      <alignment horizontal="center" vertical="center" wrapText="1"/>
    </xf>
    <xf numFmtId="0" fontId="39" fillId="0" borderId="0" xfId="0" applyFont="1"/>
    <xf numFmtId="0" fontId="34" fillId="0" borderId="0" xfId="0" applyFont="1" applyAlignment="1">
      <alignment vertical="center" wrapText="1"/>
    </xf>
    <xf numFmtId="0" fontId="34" fillId="0" borderId="0" xfId="0" applyFont="1" applyAlignment="1">
      <alignment horizontal="right" vertical="center" wrapText="1"/>
    </xf>
    <xf numFmtId="0" fontId="41" fillId="0" borderId="0" xfId="0" applyFont="1"/>
    <xf numFmtId="0" fontId="40" fillId="0" borderId="1" xfId="0" applyFont="1" applyBorder="1" applyAlignment="1">
      <alignment horizontal="center" vertical="center" wrapText="1"/>
    </xf>
    <xf numFmtId="164" fontId="40" fillId="0" borderId="1" xfId="0" applyNumberFormat="1" applyFont="1" applyBorder="1" applyAlignment="1">
      <alignment horizontal="center" vertical="center" wrapText="1"/>
    </xf>
    <xf numFmtId="0" fontId="40" fillId="0" borderId="2" xfId="0" applyFont="1" applyBorder="1" applyAlignment="1">
      <alignment horizontal="center" vertical="center" wrapText="1"/>
    </xf>
    <xf numFmtId="2" fontId="40" fillId="0" borderId="1" xfId="0" applyNumberFormat="1" applyFont="1" applyBorder="1" applyAlignment="1">
      <alignment horizontal="center" vertical="center" wrapText="1"/>
    </xf>
    <xf numFmtId="0" fontId="41" fillId="3" borderId="0" xfId="0" applyFont="1" applyFill="1"/>
    <xf numFmtId="0" fontId="34" fillId="3" borderId="1" xfId="0" applyFont="1" applyFill="1" applyBorder="1" applyAlignment="1">
      <alignment horizontal="center" vertical="center"/>
    </xf>
    <xf numFmtId="0" fontId="40" fillId="0" borderId="0" xfId="0" applyFont="1" applyAlignment="1">
      <alignment horizontal="center" vertical="center"/>
    </xf>
    <xf numFmtId="0" fontId="40" fillId="0" borderId="0" xfId="0" applyFont="1"/>
    <xf numFmtId="0" fontId="40" fillId="0" borderId="0" xfId="0" applyFont="1" applyAlignment="1">
      <alignment vertical="center"/>
    </xf>
    <xf numFmtId="0" fontId="40" fillId="0" borderId="0" xfId="0" applyFont="1" applyAlignment="1">
      <alignment vertical="center" wrapText="1"/>
    </xf>
    <xf numFmtId="164" fontId="34" fillId="0" borderId="6" xfId="0" applyNumberFormat="1" applyFont="1" applyBorder="1" applyAlignment="1">
      <alignment horizontal="center" vertical="center" wrapText="1"/>
    </xf>
    <xf numFmtId="2" fontId="36" fillId="0" borderId="8" xfId="0" applyNumberFormat="1" applyFont="1" applyBorder="1" applyAlignment="1">
      <alignment horizontal="center" vertical="center" wrapText="1"/>
    </xf>
    <xf numFmtId="2" fontId="34" fillId="0" borderId="1" xfId="0" applyNumberFormat="1" applyFont="1" applyBorder="1" applyAlignment="1">
      <alignment horizontal="center" vertical="center"/>
    </xf>
    <xf numFmtId="0" fontId="34" fillId="0" borderId="0" xfId="0" applyFont="1" applyAlignment="1">
      <alignment vertical="center"/>
    </xf>
    <xf numFmtId="0" fontId="34" fillId="0" borderId="4" xfId="0" applyFont="1" applyBorder="1" applyAlignment="1">
      <alignment horizontal="center" vertical="center" wrapText="1"/>
    </xf>
    <xf numFmtId="0" fontId="34" fillId="0" borderId="8" xfId="0" applyFont="1" applyBorder="1" applyAlignment="1">
      <alignment horizontal="center" vertical="center"/>
    </xf>
    <xf numFmtId="2" fontId="34" fillId="0" borderId="4" xfId="0" applyNumberFormat="1" applyFont="1" applyBorder="1" applyAlignment="1">
      <alignment horizontal="center" vertical="center" wrapText="1"/>
    </xf>
    <xf numFmtId="0" fontId="36" fillId="0" borderId="0" xfId="0" applyFont="1" applyAlignment="1">
      <alignment horizontal="center" vertical="center"/>
    </xf>
    <xf numFmtId="0" fontId="35" fillId="0" borderId="0" xfId="0" applyFont="1" applyAlignment="1">
      <alignment horizontal="center" vertical="center"/>
    </xf>
    <xf numFmtId="164" fontId="34" fillId="0" borderId="0" xfId="0" applyNumberFormat="1" applyFont="1" applyAlignment="1">
      <alignment horizontal="center" vertical="center" wrapText="1"/>
    </xf>
    <xf numFmtId="164" fontId="36" fillId="0" borderId="0" xfId="0" applyNumberFormat="1" applyFont="1" applyAlignment="1">
      <alignment horizontal="center" vertical="center" wrapText="1"/>
    </xf>
    <xf numFmtId="0" fontId="36" fillId="0" borderId="0" xfId="0" applyFont="1" applyAlignment="1">
      <alignment horizontal="center" vertical="center" wrapText="1"/>
    </xf>
    <xf numFmtId="4" fontId="36" fillId="0" borderId="0" xfId="0" applyNumberFormat="1" applyFont="1" applyAlignment="1">
      <alignment horizontal="center" vertical="center" wrapText="1"/>
    </xf>
    <xf numFmtId="0" fontId="37" fillId="0" borderId="0" xfId="0" applyFont="1"/>
    <xf numFmtId="164" fontId="36" fillId="3" borderId="0" xfId="0" applyNumberFormat="1" applyFont="1" applyFill="1" applyAlignment="1">
      <alignment horizontal="center" vertical="center" wrapText="1"/>
    </xf>
    <xf numFmtId="0" fontId="36" fillId="3" borderId="0" xfId="0" applyFont="1" applyFill="1" applyAlignment="1">
      <alignment horizontal="center" vertical="center" wrapText="1"/>
    </xf>
    <xf numFmtId="4" fontId="36" fillId="3" borderId="0" xfId="0" applyNumberFormat="1" applyFont="1" applyFill="1" applyAlignment="1">
      <alignment horizontal="center" vertical="center" wrapText="1"/>
    </xf>
    <xf numFmtId="0" fontId="37" fillId="3" borderId="0" xfId="0" applyFont="1" applyFill="1"/>
    <xf numFmtId="49" fontId="34" fillId="3" borderId="1" xfId="0" applyNumberFormat="1" applyFont="1" applyFill="1" applyBorder="1" applyAlignment="1">
      <alignment horizontal="center" vertical="center" wrapText="1"/>
    </xf>
    <xf numFmtId="2" fontId="34" fillId="3" borderId="1" xfId="0"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4" fontId="34" fillId="3" borderId="8" xfId="0" applyNumberFormat="1" applyFont="1" applyFill="1" applyBorder="1" applyAlignment="1">
      <alignment horizontal="center" vertical="center" wrapText="1"/>
    </xf>
    <xf numFmtId="49" fontId="34" fillId="3" borderId="4" xfId="0" applyNumberFormat="1" applyFont="1" applyFill="1" applyBorder="1" applyAlignment="1">
      <alignment horizontal="center" vertical="center" wrapText="1"/>
    </xf>
    <xf numFmtId="4" fontId="36" fillId="0" borderId="1" xfId="0" applyNumberFormat="1" applyFont="1" applyBorder="1" applyAlignment="1">
      <alignment horizontal="center" vertical="center" wrapText="1"/>
    </xf>
    <xf numFmtId="2" fontId="34" fillId="3" borderId="3" xfId="0" applyNumberFormat="1" applyFont="1" applyFill="1" applyBorder="1" applyAlignment="1">
      <alignment horizontal="center" vertical="center" wrapText="1"/>
    </xf>
    <xf numFmtId="4" fontId="36" fillId="0" borderId="1" xfId="0" applyNumberFormat="1" applyFont="1" applyBorder="1" applyAlignment="1">
      <alignment horizontal="center" vertical="center"/>
    </xf>
    <xf numFmtId="0" fontId="42" fillId="0" borderId="1" xfId="0" applyFont="1" applyBorder="1" applyAlignment="1">
      <alignment horizontal="center" vertical="center" wrapText="1"/>
    </xf>
    <xf numFmtId="4" fontId="36" fillId="3" borderId="1" xfId="0" applyNumberFormat="1" applyFont="1" applyFill="1" applyBorder="1" applyAlignment="1">
      <alignment horizontal="center" vertical="center"/>
    </xf>
    <xf numFmtId="0" fontId="36" fillId="0" borderId="2" xfId="0" applyFont="1" applyBorder="1" applyAlignment="1">
      <alignment horizontal="center" vertical="center" wrapText="1"/>
    </xf>
    <xf numFmtId="0" fontId="36" fillId="0" borderId="2" xfId="0" applyFont="1" applyBorder="1" applyAlignment="1">
      <alignment horizontal="center" vertical="center"/>
    </xf>
    <xf numFmtId="4" fontId="36" fillId="0" borderId="2" xfId="0" applyNumberFormat="1" applyFont="1" applyBorder="1" applyAlignment="1">
      <alignment horizontal="center" vertical="center"/>
    </xf>
    <xf numFmtId="4" fontId="34" fillId="0" borderId="8" xfId="0" applyNumberFormat="1" applyFont="1" applyBorder="1" applyAlignment="1">
      <alignment horizontal="center" vertical="center" wrapText="1"/>
    </xf>
    <xf numFmtId="0" fontId="38" fillId="4" borderId="5" xfId="0" applyFont="1" applyFill="1" applyBorder="1" applyAlignment="1">
      <alignment horizontal="centerContinuous" wrapText="1"/>
    </xf>
    <xf numFmtId="0" fontId="38" fillId="4" borderId="3" xfId="0" applyFont="1" applyFill="1" applyBorder="1" applyAlignment="1">
      <alignment horizontal="centerContinuous" wrapText="1"/>
    </xf>
    <xf numFmtId="0" fontId="36" fillId="0" borderId="8" xfId="0" applyFont="1" applyBorder="1" applyAlignment="1">
      <alignment horizontal="center" vertical="center" wrapText="1"/>
    </xf>
    <xf numFmtId="4" fontId="34" fillId="0" borderId="8" xfId="0" applyNumberFormat="1" applyFont="1" applyBorder="1" applyAlignment="1">
      <alignment horizontal="center" vertical="center"/>
    </xf>
    <xf numFmtId="49" fontId="38" fillId="4" borderId="4" xfId="0" applyNumberFormat="1" applyFont="1" applyFill="1" applyBorder="1" applyAlignment="1">
      <alignment horizontal="centerContinuous" vertical="center" wrapText="1"/>
    </xf>
    <xf numFmtId="49" fontId="38" fillId="4" borderId="5" xfId="0" applyNumberFormat="1" applyFont="1" applyFill="1" applyBorder="1" applyAlignment="1">
      <alignment horizontal="centerContinuous" vertical="center" wrapText="1"/>
    </xf>
    <xf numFmtId="49" fontId="38" fillId="4" borderId="3" xfId="0" applyNumberFormat="1" applyFont="1" applyFill="1" applyBorder="1" applyAlignment="1">
      <alignment horizontal="centerContinuous" vertical="center" wrapText="1"/>
    </xf>
    <xf numFmtId="0" fontId="43" fillId="0" borderId="0" xfId="0" applyFont="1"/>
    <xf numFmtId="0" fontId="44" fillId="2" borderId="5" xfId="0" applyFont="1" applyFill="1" applyBorder="1" applyAlignment="1">
      <alignment horizontal="centerContinuous"/>
    </xf>
    <xf numFmtId="0" fontId="44" fillId="2" borderId="3" xfId="0" applyFont="1" applyFill="1" applyBorder="1" applyAlignment="1">
      <alignment horizontal="centerContinuous"/>
    </xf>
    <xf numFmtId="49" fontId="34" fillId="3" borderId="2" xfId="0" applyNumberFormat="1" applyFont="1" applyFill="1" applyBorder="1" applyAlignment="1">
      <alignment horizontal="center" vertical="center" wrapText="1"/>
    </xf>
    <xf numFmtId="2" fontId="34" fillId="0" borderId="2" xfId="0" applyNumberFormat="1" applyFont="1" applyBorder="1" applyAlignment="1">
      <alignment horizontal="center" vertical="center" wrapText="1"/>
    </xf>
    <xf numFmtId="0" fontId="34" fillId="0" borderId="6" xfId="0" applyFont="1" applyBorder="1" applyAlignment="1">
      <alignment horizontal="center" vertical="center" wrapText="1"/>
    </xf>
    <xf numFmtId="0" fontId="38" fillId="0" borderId="2" xfId="0" applyFont="1" applyBorder="1" applyAlignment="1">
      <alignment horizontal="center" vertical="center" wrapText="1"/>
    </xf>
    <xf numFmtId="0" fontId="36" fillId="0" borderId="0" xfId="0" applyFont="1"/>
    <xf numFmtId="0" fontId="38" fillId="0" borderId="1" xfId="0" applyFont="1" applyBorder="1" applyAlignment="1">
      <alignment horizontal="center" vertical="center" wrapText="1"/>
    </xf>
    <xf numFmtId="49" fontId="34" fillId="0" borderId="3" xfId="0" applyNumberFormat="1" applyFont="1" applyBorder="1" applyAlignment="1">
      <alignment horizontal="center" vertical="center" wrapText="1"/>
    </xf>
    <xf numFmtId="49" fontId="34" fillId="0" borderId="2" xfId="0" applyNumberFormat="1" applyFont="1" applyBorder="1" applyAlignment="1">
      <alignment horizontal="center" vertical="center" wrapText="1"/>
    </xf>
    <xf numFmtId="4" fontId="34" fillId="3" borderId="1" xfId="0" applyNumberFormat="1" applyFont="1" applyFill="1" applyBorder="1" applyAlignment="1">
      <alignment horizontal="center" vertical="center"/>
    </xf>
    <xf numFmtId="0" fontId="45" fillId="4" borderId="7" xfId="0" applyFont="1" applyFill="1" applyBorder="1" applyAlignment="1">
      <alignment horizontal="centerContinuous" vertical="center" wrapText="1"/>
    </xf>
    <xf numFmtId="0" fontId="45" fillId="4" borderId="10" xfId="0" applyFont="1" applyFill="1" applyBorder="1" applyAlignment="1">
      <alignment horizontal="centerContinuous" vertical="center" wrapText="1"/>
    </xf>
    <xf numFmtId="0" fontId="35" fillId="0" borderId="0" xfId="0" applyFont="1" applyAlignment="1">
      <alignment horizontal="center"/>
    </xf>
    <xf numFmtId="2" fontId="34" fillId="0" borderId="2" xfId="0" applyNumberFormat="1" applyFont="1" applyBorder="1" applyAlignment="1">
      <alignment horizontal="center" vertical="center"/>
    </xf>
    <xf numFmtId="0" fontId="38" fillId="4" borderId="5" xfId="0" applyFont="1" applyFill="1" applyBorder="1" applyAlignment="1">
      <alignment horizontal="centerContinuous" vertical="center"/>
    </xf>
    <xf numFmtId="0" fontId="38" fillId="4" borderId="3" xfId="0" applyFont="1" applyFill="1" applyBorder="1" applyAlignment="1">
      <alignment horizontal="centerContinuous" vertical="center"/>
    </xf>
    <xf numFmtId="0" fontId="38" fillId="0" borderId="0" xfId="0" applyFont="1" applyAlignment="1">
      <alignment horizontal="center" vertical="center"/>
    </xf>
    <xf numFmtId="0" fontId="34" fillId="0" borderId="3" xfId="0" applyFont="1" applyBorder="1" applyAlignment="1">
      <alignment horizontal="center" vertical="center"/>
    </xf>
    <xf numFmtId="0" fontId="35" fillId="0" borderId="0" xfId="0" applyFont="1" applyAlignment="1">
      <alignment horizontal="center" vertical="center" wrapText="1"/>
    </xf>
    <xf numFmtId="4" fontId="46" fillId="0" borderId="1" xfId="0" applyNumberFormat="1" applyFont="1" applyBorder="1" applyAlignment="1">
      <alignment horizontal="center" vertical="center" wrapText="1"/>
    </xf>
    <xf numFmtId="4" fontId="46" fillId="0" borderId="0" xfId="0" applyNumberFormat="1" applyFont="1" applyAlignment="1">
      <alignment horizontal="center" vertical="center" wrapText="1"/>
    </xf>
    <xf numFmtId="4" fontId="46" fillId="0" borderId="8" xfId="0" applyNumberFormat="1" applyFont="1" applyBorder="1" applyAlignment="1">
      <alignment horizontal="center" vertical="center" wrapText="1"/>
    </xf>
    <xf numFmtId="4" fontId="36" fillId="0" borderId="4" xfId="0" applyNumberFormat="1" applyFont="1" applyBorder="1" applyAlignment="1">
      <alignment horizontal="center" vertical="center" wrapText="1"/>
    </xf>
    <xf numFmtId="0" fontId="31" fillId="4" borderId="7" xfId="0" applyFont="1" applyFill="1" applyBorder="1" applyAlignment="1">
      <alignment horizontal="centerContinuous"/>
    </xf>
    <xf numFmtId="0" fontId="31" fillId="4" borderId="10" xfId="0" applyFont="1" applyFill="1" applyBorder="1" applyAlignment="1">
      <alignment horizontal="centerContinuous"/>
    </xf>
    <xf numFmtId="0" fontId="47" fillId="0" borderId="0" xfId="0" applyFont="1"/>
    <xf numFmtId="49" fontId="38" fillId="4" borderId="7" xfId="0" applyNumberFormat="1" applyFont="1" applyFill="1" applyBorder="1" applyAlignment="1">
      <alignment horizontal="centerContinuous" vertical="center" wrapText="1"/>
    </xf>
    <xf numFmtId="49" fontId="38" fillId="4" borderId="10" xfId="0" applyNumberFormat="1" applyFont="1" applyFill="1" applyBorder="1" applyAlignment="1">
      <alignment horizontal="centerContinuous" vertical="center" wrapText="1"/>
    </xf>
    <xf numFmtId="0" fontId="48" fillId="0" borderId="0" xfId="0" applyFont="1"/>
    <xf numFmtId="0" fontId="37" fillId="4" borderId="7" xfId="0" applyFont="1" applyFill="1" applyBorder="1" applyAlignment="1">
      <alignment horizontal="centerContinuous"/>
    </xf>
    <xf numFmtId="0" fontId="37" fillId="4" borderId="10" xfId="0" applyFont="1" applyFill="1" applyBorder="1" applyAlignment="1">
      <alignment horizontal="centerContinuous"/>
    </xf>
    <xf numFmtId="4" fontId="34" fillId="0" borderId="1" xfId="2" applyNumberFormat="1" applyFont="1" applyFill="1" applyBorder="1" applyAlignment="1">
      <alignment horizontal="center" vertical="center"/>
    </xf>
    <xf numFmtId="4" fontId="34" fillId="0" borderId="1" xfId="2" applyNumberFormat="1" applyFont="1" applyFill="1" applyBorder="1" applyAlignment="1">
      <alignment horizontal="center" vertical="center" wrapText="1"/>
    </xf>
    <xf numFmtId="0" fontId="31" fillId="4" borderId="4" xfId="0" applyFont="1" applyFill="1" applyBorder="1" applyAlignment="1">
      <alignment horizontal="centerContinuous" vertical="center" wrapText="1"/>
    </xf>
    <xf numFmtId="0" fontId="31" fillId="4" borderId="5" xfId="0" applyFont="1" applyFill="1" applyBorder="1" applyAlignment="1">
      <alignment horizontal="centerContinuous" vertical="center" wrapText="1"/>
    </xf>
    <xf numFmtId="0" fontId="31" fillId="4" borderId="3" xfId="0" applyFont="1" applyFill="1" applyBorder="1" applyAlignment="1">
      <alignment horizontal="centerContinuous" vertical="center" wrapText="1"/>
    </xf>
    <xf numFmtId="0" fontId="31" fillId="4" borderId="12" xfId="0" applyFont="1" applyFill="1" applyBorder="1" applyAlignment="1">
      <alignment horizontal="centerContinuous" vertical="center" wrapText="1"/>
    </xf>
    <xf numFmtId="0" fontId="31" fillId="4" borderId="7" xfId="0" applyFont="1" applyFill="1" applyBorder="1" applyAlignment="1">
      <alignment horizontal="centerContinuous" vertical="center" wrapText="1"/>
    </xf>
    <xf numFmtId="0" fontId="31" fillId="4" borderId="10" xfId="0" applyFont="1" applyFill="1" applyBorder="1" applyAlignment="1">
      <alignment horizontal="centerContinuous" vertical="center" wrapText="1"/>
    </xf>
    <xf numFmtId="0" fontId="49" fillId="0" borderId="0" xfId="0" applyFont="1"/>
    <xf numFmtId="167" fontId="34" fillId="0" borderId="1" xfId="0" applyNumberFormat="1" applyFont="1" applyBorder="1" applyAlignment="1">
      <alignment horizontal="center" vertical="center"/>
    </xf>
    <xf numFmtId="0" fontId="34" fillId="0" borderId="2" xfId="0" applyFont="1" applyBorder="1" applyAlignment="1">
      <alignment horizontal="center" vertical="center"/>
    </xf>
    <xf numFmtId="167" fontId="34" fillId="0" borderId="2" xfId="0" applyNumberFormat="1" applyFont="1" applyBorder="1" applyAlignment="1">
      <alignment horizontal="center" vertical="center"/>
    </xf>
    <xf numFmtId="4" fontId="34" fillId="0" borderId="0" xfId="0" applyNumberFormat="1" applyFont="1" applyAlignment="1">
      <alignment horizontal="center" vertical="center"/>
    </xf>
    <xf numFmtId="167" fontId="34" fillId="0" borderId="8" xfId="0" applyNumberFormat="1" applyFont="1" applyBorder="1" applyAlignment="1">
      <alignment horizontal="center" vertical="center"/>
    </xf>
    <xf numFmtId="167" fontId="34" fillId="0" borderId="6" xfId="0" applyNumberFormat="1" applyFont="1" applyBorder="1" applyAlignment="1">
      <alignment horizontal="center" vertical="center"/>
    </xf>
    <xf numFmtId="0" fontId="34" fillId="0" borderId="1" xfId="0" applyFont="1" applyBorder="1" applyAlignment="1">
      <alignment horizontal="center" vertical="center" wrapText="1"/>
    </xf>
    <xf numFmtId="167" fontId="34" fillId="0" borderId="11" xfId="0" applyNumberFormat="1" applyFont="1" applyBorder="1" applyAlignment="1">
      <alignment horizontal="center" vertical="center"/>
    </xf>
    <xf numFmtId="0" fontId="34" fillId="0" borderId="11" xfId="0" applyFont="1" applyBorder="1" applyAlignment="1">
      <alignment horizontal="center" vertical="center" wrapText="1"/>
    </xf>
    <xf numFmtId="49" fontId="42" fillId="3" borderId="1" xfId="0" applyNumberFormat="1" applyFont="1" applyFill="1" applyBorder="1" applyAlignment="1">
      <alignment horizontal="center" vertical="center" wrapText="1"/>
    </xf>
    <xf numFmtId="0" fontId="34" fillId="0" borderId="16" xfId="0" applyFont="1" applyBorder="1" applyAlignment="1">
      <alignment horizontal="center" vertical="center" wrapText="1"/>
    </xf>
    <xf numFmtId="0" fontId="34" fillId="0" borderId="13" xfId="0" applyFont="1" applyBorder="1" applyAlignment="1">
      <alignment horizontal="center" vertical="center"/>
    </xf>
    <xf numFmtId="0" fontId="34" fillId="0" borderId="8" xfId="0" applyFont="1" applyBorder="1" applyAlignment="1">
      <alignment vertical="center" wrapText="1"/>
    </xf>
    <xf numFmtId="0" fontId="34" fillId="0" borderId="8" xfId="0" applyFont="1" applyBorder="1" applyAlignment="1">
      <alignment vertical="center"/>
    </xf>
    <xf numFmtId="0" fontId="34" fillId="0" borderId="16" xfId="0" applyFont="1" applyBorder="1" applyAlignment="1">
      <alignment vertical="center" wrapText="1"/>
    </xf>
    <xf numFmtId="164" fontId="34" fillId="0" borderId="8" xfId="0" applyNumberFormat="1" applyFont="1" applyBorder="1" applyAlignment="1">
      <alignment vertical="center" wrapText="1"/>
    </xf>
    <xf numFmtId="2" fontId="34" fillId="0" borderId="8" xfId="0" applyNumberFormat="1" applyFont="1" applyBorder="1" applyAlignment="1">
      <alignment vertical="center" wrapText="1"/>
    </xf>
    <xf numFmtId="4" fontId="34" fillId="0" borderId="2" xfId="0" applyNumberFormat="1" applyFont="1" applyBorder="1" applyAlignment="1">
      <alignment horizontal="center" vertical="center"/>
    </xf>
    <xf numFmtId="0" fontId="34" fillId="0" borderId="10" xfId="0" applyFont="1" applyBorder="1" applyAlignment="1">
      <alignment horizontal="center" vertical="center" wrapText="1"/>
    </xf>
    <xf numFmtId="0" fontId="38" fillId="4" borderId="7" xfId="0" applyFont="1" applyFill="1" applyBorder="1" applyAlignment="1">
      <alignment horizontal="centerContinuous" vertical="center" wrapText="1"/>
    </xf>
    <xf numFmtId="0" fontId="38" fillId="4" borderId="10" xfId="0" applyFont="1" applyFill="1" applyBorder="1" applyAlignment="1">
      <alignment horizontal="centerContinuous" vertical="center" wrapText="1"/>
    </xf>
    <xf numFmtId="0" fontId="34" fillId="0" borderId="1" xfId="0" applyFont="1" applyBorder="1" applyAlignment="1">
      <alignment vertical="center" wrapText="1"/>
    </xf>
    <xf numFmtId="167" fontId="36" fillId="0" borderId="1" xfId="0" applyNumberFormat="1" applyFont="1" applyBorder="1" applyAlignment="1">
      <alignment horizontal="center" vertical="center"/>
    </xf>
    <xf numFmtId="49" fontId="36" fillId="0" borderId="1" xfId="0" applyNumberFormat="1" applyFont="1" applyBorder="1" applyAlignment="1">
      <alignment horizontal="center" vertical="center" wrapText="1"/>
    </xf>
    <xf numFmtId="0" fontId="36" fillId="0" borderId="1" xfId="0" applyFont="1" applyBorder="1" applyAlignment="1">
      <alignment vertical="center" wrapText="1"/>
    </xf>
    <xf numFmtId="164" fontId="36" fillId="0" borderId="1" xfId="0" applyNumberFormat="1" applyFont="1" applyBorder="1" applyAlignment="1">
      <alignment horizontal="center" vertical="center" wrapText="1"/>
    </xf>
    <xf numFmtId="2" fontId="36" fillId="0" borderId="1" xfId="0" applyNumberFormat="1" applyFont="1" applyBorder="1" applyAlignment="1">
      <alignment horizontal="center" vertical="center" wrapText="1"/>
    </xf>
    <xf numFmtId="4" fontId="31" fillId="0" borderId="1" xfId="0" applyNumberFormat="1" applyFont="1" applyBorder="1" applyAlignment="1">
      <alignment horizontal="center" vertical="center" wrapText="1"/>
    </xf>
    <xf numFmtId="169" fontId="36" fillId="0" borderId="1" xfId="0" applyNumberFormat="1" applyFont="1" applyBorder="1" applyAlignment="1">
      <alignment horizontal="center" vertical="center"/>
    </xf>
    <xf numFmtId="170" fontId="34" fillId="0" borderId="1" xfId="0" applyNumberFormat="1" applyFont="1" applyBorder="1" applyAlignment="1">
      <alignment horizontal="center" vertical="center"/>
    </xf>
    <xf numFmtId="169" fontId="34" fillId="0" borderId="1" xfId="0" applyNumberFormat="1" applyFont="1" applyBorder="1" applyAlignment="1">
      <alignment horizontal="center" vertical="center"/>
    </xf>
    <xf numFmtId="168" fontId="34" fillId="0" borderId="1" xfId="0" applyNumberFormat="1" applyFont="1" applyBorder="1" applyAlignment="1">
      <alignment horizontal="center" vertical="center"/>
    </xf>
    <xf numFmtId="0" fontId="38" fillId="4" borderId="7" xfId="0" applyFont="1" applyFill="1" applyBorder="1" applyAlignment="1">
      <alignment horizontal="centerContinuous"/>
    </xf>
    <xf numFmtId="0" fontId="38" fillId="4" borderId="10" xfId="0" applyFont="1" applyFill="1" applyBorder="1" applyAlignment="1">
      <alignment horizontal="centerContinuous"/>
    </xf>
    <xf numFmtId="0" fontId="38" fillId="4" borderId="5" xfId="0" applyFont="1" applyFill="1" applyBorder="1" applyAlignment="1">
      <alignment horizontal="centerContinuous"/>
    </xf>
    <xf numFmtId="0" fontId="38" fillId="4" borderId="3" xfId="0" applyFont="1" applyFill="1" applyBorder="1" applyAlignment="1">
      <alignment horizontal="centerContinuous"/>
    </xf>
    <xf numFmtId="49" fontId="40" fillId="3" borderId="2" xfId="0" applyNumberFormat="1" applyFont="1" applyFill="1" applyBorder="1" applyAlignment="1">
      <alignment horizontal="center" vertical="center" wrapText="1"/>
    </xf>
    <xf numFmtId="0" fontId="40" fillId="0" borderId="1" xfId="0" applyFont="1" applyBorder="1" applyAlignment="1">
      <alignment horizontal="center" vertical="center"/>
    </xf>
    <xf numFmtId="0" fontId="40" fillId="0" borderId="2" xfId="0" applyFont="1" applyBorder="1" applyAlignment="1">
      <alignment horizontal="center" vertical="center"/>
    </xf>
    <xf numFmtId="0" fontId="45" fillId="4" borderId="4" xfId="0" applyFont="1" applyFill="1" applyBorder="1" applyAlignment="1">
      <alignment horizontal="centerContinuous"/>
    </xf>
    <xf numFmtId="0" fontId="45" fillId="4" borderId="5" xfId="0" applyFont="1" applyFill="1" applyBorder="1" applyAlignment="1">
      <alignment horizontal="centerContinuous"/>
    </xf>
    <xf numFmtId="0" fontId="45" fillId="4" borderId="3" xfId="0" applyFont="1" applyFill="1" applyBorder="1" applyAlignment="1">
      <alignment horizontal="centerContinuous"/>
    </xf>
    <xf numFmtId="0" fontId="35" fillId="0" borderId="1" xfId="0" applyFont="1" applyBorder="1"/>
    <xf numFmtId="0" fontId="31" fillId="0" borderId="1" xfId="0" applyFont="1" applyBorder="1" applyAlignment="1">
      <alignment horizontal="center" vertical="center" wrapText="1"/>
    </xf>
    <xf numFmtId="1" fontId="34" fillId="0" borderId="1" xfId="0" applyNumberFormat="1" applyFont="1" applyBorder="1" applyAlignment="1">
      <alignment horizontal="center" vertical="center" wrapText="1"/>
    </xf>
    <xf numFmtId="0" fontId="38" fillId="4" borderId="7" xfId="0" applyFont="1" applyFill="1" applyBorder="1" applyAlignment="1">
      <alignment horizontal="centerContinuous" vertical="center"/>
    </xf>
    <xf numFmtId="0" fontId="38" fillId="4" borderId="10" xfId="0" applyFont="1" applyFill="1" applyBorder="1" applyAlignment="1">
      <alignment horizontal="centerContinuous" vertical="center"/>
    </xf>
    <xf numFmtId="43" fontId="34" fillId="0" borderId="1" xfId="2" applyFont="1" applyBorder="1" applyAlignment="1">
      <alignment horizontal="center" vertical="center"/>
    </xf>
    <xf numFmtId="0" fontId="34" fillId="0" borderId="0" xfId="0" applyFont="1" applyAlignment="1">
      <alignment horizontal="center" vertical="center"/>
    </xf>
    <xf numFmtId="0" fontId="37" fillId="0" borderId="0" xfId="0" applyFont="1" applyAlignment="1">
      <alignment wrapText="1"/>
    </xf>
    <xf numFmtId="0" fontId="38" fillId="4" borderId="4" xfId="0" applyFont="1" applyFill="1" applyBorder="1" applyAlignment="1">
      <alignment horizontal="centerContinuous" vertical="center" wrapText="1"/>
    </xf>
    <xf numFmtId="0" fontId="38" fillId="4" borderId="5" xfId="0" applyFont="1" applyFill="1" applyBorder="1" applyAlignment="1">
      <alignment horizontal="centerContinuous" vertical="center" wrapText="1"/>
    </xf>
    <xf numFmtId="0" fontId="38" fillId="4" borderId="3" xfId="0" applyFont="1" applyFill="1" applyBorder="1" applyAlignment="1">
      <alignment horizontal="centerContinuous" vertical="center" wrapText="1"/>
    </xf>
    <xf numFmtId="0" fontId="34" fillId="0" borderId="1" xfId="0" applyFont="1" applyBorder="1" applyAlignment="1" applyProtection="1">
      <alignment horizontal="center" vertical="center" wrapText="1"/>
      <protection locked="0"/>
    </xf>
    <xf numFmtId="4" fontId="42" fillId="0" borderId="1" xfId="0" applyNumberFormat="1" applyFont="1" applyBorder="1" applyAlignment="1">
      <alignment horizontal="center" vertical="center"/>
    </xf>
    <xf numFmtId="0" fontId="34" fillId="4" borderId="4" xfId="0" applyFont="1" applyFill="1" applyBorder="1" applyAlignment="1">
      <alignment horizontal="centerContinuous" vertical="center" wrapText="1"/>
    </xf>
    <xf numFmtId="0" fontId="34" fillId="4" borderId="5" xfId="0" applyFont="1" applyFill="1" applyBorder="1" applyAlignment="1">
      <alignment horizontal="centerContinuous" vertical="center" wrapText="1"/>
    </xf>
    <xf numFmtId="0" fontId="34" fillId="4" borderId="3" xfId="0" applyFont="1" applyFill="1" applyBorder="1" applyAlignment="1">
      <alignment horizontal="centerContinuous" vertical="center" wrapText="1"/>
    </xf>
    <xf numFmtId="0" fontId="52" fillId="0" borderId="1" xfId="0" applyFont="1" applyBorder="1" applyAlignment="1">
      <alignment horizontal="center" vertical="center" wrapText="1"/>
    </xf>
    <xf numFmtId="0" fontId="38" fillId="2" borderId="5" xfId="0" applyFont="1" applyFill="1" applyBorder="1" applyAlignment="1">
      <alignment horizontal="centerContinuous"/>
    </xf>
    <xf numFmtId="0" fontId="38" fillId="2" borderId="4" xfId="0" applyFont="1" applyFill="1" applyBorder="1" applyAlignment="1">
      <alignment horizontal="centerContinuous"/>
    </xf>
    <xf numFmtId="0" fontId="42" fillId="3" borderId="1" xfId="0" applyFont="1" applyFill="1" applyBorder="1" applyAlignment="1">
      <alignment horizontal="center" vertical="center" wrapText="1"/>
    </xf>
    <xf numFmtId="0" fontId="34" fillId="3" borderId="2" xfId="0" applyFont="1" applyFill="1" applyBorder="1" applyAlignment="1">
      <alignment horizontal="center" vertical="center" wrapText="1"/>
    </xf>
    <xf numFmtId="49" fontId="42" fillId="3" borderId="2" xfId="0" applyNumberFormat="1" applyFont="1" applyFill="1" applyBorder="1" applyAlignment="1">
      <alignment horizontal="center" vertical="center" wrapText="1"/>
    </xf>
    <xf numFmtId="2" fontId="42" fillId="3" borderId="1" xfId="0" applyNumberFormat="1" applyFont="1" applyFill="1" applyBorder="1" applyAlignment="1">
      <alignment horizontal="center" vertical="center"/>
    </xf>
    <xf numFmtId="164" fontId="42" fillId="3" borderId="1" xfId="0" applyNumberFormat="1" applyFont="1" applyFill="1" applyBorder="1" applyAlignment="1">
      <alignment horizontal="center" vertical="center" wrapText="1"/>
    </xf>
    <xf numFmtId="2" fontId="42" fillId="3" borderId="1" xfId="0" applyNumberFormat="1" applyFont="1" applyFill="1" applyBorder="1" applyAlignment="1">
      <alignment horizontal="center" vertical="center" wrapText="1"/>
    </xf>
    <xf numFmtId="4" fontId="42" fillId="3" borderId="1" xfId="0" applyNumberFormat="1" applyFont="1" applyFill="1" applyBorder="1" applyAlignment="1">
      <alignment horizontal="center" vertical="center"/>
    </xf>
    <xf numFmtId="0" fontId="42" fillId="3" borderId="0" xfId="0" applyFont="1" applyFill="1"/>
    <xf numFmtId="0" fontId="34" fillId="4" borderId="1" xfId="0" applyFont="1" applyFill="1" applyBorder="1" applyAlignment="1">
      <alignment horizontal="centerContinuous" vertical="center"/>
    </xf>
    <xf numFmtId="0" fontId="36"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164" fontId="36" fillId="0" borderId="8" xfId="0" applyNumberFormat="1" applyFont="1" applyBorder="1" applyAlignment="1">
      <alignment horizontal="center" vertical="center" wrapText="1"/>
    </xf>
    <xf numFmtId="166" fontId="34" fillId="0" borderId="1" xfId="0" applyNumberFormat="1" applyFont="1" applyBorder="1" applyAlignment="1">
      <alignment horizontal="center" vertical="center"/>
    </xf>
    <xf numFmtId="49" fontId="36" fillId="3" borderId="1" xfId="0" applyNumberFormat="1" applyFont="1" applyFill="1" applyBorder="1" applyAlignment="1">
      <alignment horizontal="center" vertical="center" wrapText="1"/>
    </xf>
    <xf numFmtId="166" fontId="36" fillId="0" borderId="1" xfId="0" applyNumberFormat="1" applyFont="1" applyBorder="1" applyAlignment="1">
      <alignment horizontal="center" vertical="center"/>
    </xf>
    <xf numFmtId="2" fontId="36" fillId="3" borderId="1" xfId="0" applyNumberFormat="1" applyFont="1" applyFill="1" applyBorder="1" applyAlignment="1">
      <alignment horizontal="center" vertical="center"/>
    </xf>
    <xf numFmtId="4" fontId="31" fillId="0" borderId="1" xfId="0" applyNumberFormat="1" applyFont="1" applyBorder="1" applyAlignment="1">
      <alignment horizontal="center" vertical="center"/>
    </xf>
    <xf numFmtId="2" fontId="38" fillId="3" borderId="1" xfId="0" applyNumberFormat="1" applyFont="1" applyFill="1" applyBorder="1" applyAlignment="1">
      <alignment horizontal="center" vertical="center" wrapText="1"/>
    </xf>
    <xf numFmtId="2" fontId="34" fillId="3" borderId="1" xfId="0" applyNumberFormat="1" applyFont="1" applyFill="1" applyBorder="1" applyAlignment="1">
      <alignment horizontal="center" vertical="center"/>
    </xf>
    <xf numFmtId="4" fontId="38" fillId="0" borderId="1" xfId="0" applyNumberFormat="1" applyFont="1" applyBorder="1" applyAlignment="1">
      <alignment horizontal="center" vertical="center"/>
    </xf>
    <xf numFmtId="2" fontId="31" fillId="3" borderId="1" xfId="0" applyNumberFormat="1" applyFont="1" applyFill="1" applyBorder="1" applyAlignment="1">
      <alignment horizontal="center" vertical="center" wrapText="1"/>
    </xf>
    <xf numFmtId="2" fontId="36" fillId="3" borderId="1" xfId="0" applyNumberFormat="1" applyFont="1" applyFill="1" applyBorder="1" applyAlignment="1">
      <alignment horizontal="center" vertical="center" wrapText="1"/>
    </xf>
    <xf numFmtId="164" fontId="36" fillId="3" borderId="1" xfId="0" applyNumberFormat="1" applyFont="1" applyFill="1" applyBorder="1" applyAlignment="1">
      <alignment horizontal="center" vertical="center" wrapText="1"/>
    </xf>
    <xf numFmtId="4" fontId="31" fillId="3" borderId="1" xfId="0" applyNumberFormat="1" applyFont="1" applyFill="1" applyBorder="1" applyAlignment="1">
      <alignment horizontal="center" vertical="center"/>
    </xf>
    <xf numFmtId="0" fontId="36" fillId="3" borderId="1" xfId="0" applyFont="1" applyFill="1" applyBorder="1" applyAlignment="1">
      <alignment horizontal="center" vertical="center"/>
    </xf>
    <xf numFmtId="2" fontId="36" fillId="3" borderId="0" xfId="0" applyNumberFormat="1" applyFont="1" applyFill="1" applyAlignment="1">
      <alignment horizontal="center" vertical="center"/>
    </xf>
    <xf numFmtId="4" fontId="31" fillId="3" borderId="1" xfId="0" applyNumberFormat="1" applyFont="1" applyFill="1" applyBorder="1" applyAlignment="1">
      <alignment horizontal="center" vertical="center" wrapText="1"/>
    </xf>
    <xf numFmtId="166" fontId="34" fillId="0" borderId="1" xfId="0" applyNumberFormat="1" applyFont="1" applyBorder="1" applyAlignment="1">
      <alignment horizontal="center" vertical="center" wrapText="1"/>
    </xf>
    <xf numFmtId="0" fontId="36" fillId="0" borderId="1" xfId="3" applyFont="1" applyBorder="1" applyAlignment="1">
      <alignment horizontal="center" vertical="center" wrapText="1"/>
    </xf>
    <xf numFmtId="0" fontId="31" fillId="4" borderId="4" xfId="0" applyFont="1" applyFill="1" applyBorder="1" applyAlignment="1">
      <alignment horizontal="centerContinuous"/>
    </xf>
    <xf numFmtId="0" fontId="31" fillId="4" borderId="5" xfId="0" applyFont="1" applyFill="1" applyBorder="1" applyAlignment="1">
      <alignment horizontal="centerContinuous"/>
    </xf>
    <xf numFmtId="0" fontId="31" fillId="4" borderId="3" xfId="0" applyFont="1" applyFill="1" applyBorder="1" applyAlignment="1">
      <alignment horizontal="centerContinuous"/>
    </xf>
    <xf numFmtId="0" fontId="31" fillId="0" borderId="8" xfId="0" applyFont="1" applyBorder="1" applyAlignment="1">
      <alignment horizontal="center" vertical="center" wrapText="1"/>
    </xf>
    <xf numFmtId="0" fontId="31" fillId="3" borderId="8" xfId="0" applyFont="1" applyFill="1" applyBorder="1" applyAlignment="1">
      <alignment horizontal="center" vertical="center" wrapText="1"/>
    </xf>
    <xf numFmtId="49" fontId="36" fillId="3" borderId="8" xfId="0" applyNumberFormat="1" applyFont="1" applyFill="1" applyBorder="1" applyAlignment="1">
      <alignment horizontal="center" vertical="center" wrapText="1"/>
    </xf>
    <xf numFmtId="166" fontId="36" fillId="0" borderId="8" xfId="0" applyNumberFormat="1" applyFont="1" applyBorder="1" applyAlignment="1">
      <alignment horizontal="center" vertical="center"/>
    </xf>
    <xf numFmtId="4" fontId="31" fillId="0" borderId="8" xfId="0" applyNumberFormat="1" applyFont="1" applyBorder="1" applyAlignment="1">
      <alignment horizontal="center" vertical="center" wrapText="1"/>
    </xf>
    <xf numFmtId="0" fontId="53" fillId="0" borderId="1" xfId="0" applyFont="1" applyBorder="1" applyAlignment="1">
      <alignment horizontal="center" vertical="center" wrapText="1"/>
    </xf>
    <xf numFmtId="0" fontId="54" fillId="0" borderId="1" xfId="0" applyFont="1" applyBorder="1" applyAlignment="1">
      <alignment horizontal="center" vertical="center" wrapText="1"/>
    </xf>
    <xf numFmtId="0" fontId="54" fillId="3" borderId="1" xfId="0" applyFont="1" applyFill="1" applyBorder="1" applyAlignment="1">
      <alignment horizontal="center" vertical="center" wrapText="1"/>
    </xf>
    <xf numFmtId="0" fontId="53" fillId="6" borderId="1" xfId="0" applyFont="1" applyFill="1" applyBorder="1" applyAlignment="1">
      <alignment horizontal="center" vertical="center" wrapText="1"/>
    </xf>
    <xf numFmtId="4" fontId="53" fillId="0" borderId="1" xfId="0" applyNumberFormat="1" applyFont="1" applyBorder="1" applyAlignment="1">
      <alignment horizontal="center" vertical="center"/>
    </xf>
    <xf numFmtId="0" fontId="55" fillId="0" borderId="0" xfId="0" applyFont="1" applyBorder="1"/>
    <xf numFmtId="0" fontId="31" fillId="0" borderId="2" xfId="0" applyFont="1" applyBorder="1" applyAlignment="1">
      <alignment horizontal="center" vertical="center" wrapText="1"/>
    </xf>
    <xf numFmtId="0" fontId="31" fillId="3" borderId="2" xfId="0" applyFont="1" applyFill="1" applyBorder="1" applyAlignment="1">
      <alignment horizontal="center" vertical="center" wrapText="1"/>
    </xf>
    <xf numFmtId="164" fontId="36" fillId="0" borderId="2" xfId="0" applyNumberFormat="1" applyFont="1" applyBorder="1" applyAlignment="1">
      <alignment horizontal="center" vertical="center" wrapText="1"/>
    </xf>
    <xf numFmtId="164" fontId="36" fillId="0" borderId="6" xfId="0" applyNumberFormat="1" applyFont="1" applyBorder="1" applyAlignment="1">
      <alignment horizontal="center" vertical="center" wrapText="1"/>
    </xf>
    <xf numFmtId="49" fontId="36" fillId="3" borderId="2" xfId="0" applyNumberFormat="1" applyFont="1" applyFill="1" applyBorder="1" applyAlignment="1">
      <alignment horizontal="center" vertical="center" wrapText="1"/>
    </xf>
    <xf numFmtId="166" fontId="36" fillId="0" borderId="2" xfId="0" applyNumberFormat="1" applyFont="1" applyBorder="1" applyAlignment="1">
      <alignment horizontal="center" vertical="center"/>
    </xf>
    <xf numFmtId="4" fontId="31" fillId="0" borderId="2" xfId="0" applyNumberFormat="1" applyFont="1" applyBorder="1" applyAlignment="1">
      <alignment horizontal="center" vertical="center" wrapText="1"/>
    </xf>
    <xf numFmtId="0" fontId="31" fillId="0" borderId="3" xfId="0" applyFont="1" applyBorder="1" applyAlignment="1">
      <alignment horizontal="center" vertical="center" wrapText="1"/>
    </xf>
    <xf numFmtId="0" fontId="36" fillId="0" borderId="8" xfId="0" applyFont="1" applyBorder="1" applyAlignment="1">
      <alignment horizontal="center" vertical="center"/>
    </xf>
    <xf numFmtId="164" fontId="36" fillId="0" borderId="12" xfId="0" applyNumberFormat="1" applyFont="1" applyBorder="1" applyAlignment="1">
      <alignment horizontal="center" vertical="center" wrapText="1"/>
    </xf>
    <xf numFmtId="49" fontId="36" fillId="3" borderId="10" xfId="0" applyNumberFormat="1" applyFont="1" applyFill="1" applyBorder="1" applyAlignment="1">
      <alignment horizontal="center" vertical="center" wrapText="1"/>
    </xf>
    <xf numFmtId="0" fontId="31" fillId="0" borderId="10"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6" xfId="0" applyFont="1" applyBorder="1" applyAlignment="1">
      <alignment horizontal="center" vertical="center" wrapText="1"/>
    </xf>
    <xf numFmtId="49" fontId="36" fillId="0" borderId="3" xfId="0" applyNumberFormat="1" applyFont="1" applyBorder="1" applyAlignment="1">
      <alignment horizontal="center" vertical="center" wrapText="1"/>
    </xf>
    <xf numFmtId="166" fontId="42" fillId="3" borderId="1" xfId="0" applyNumberFormat="1" applyFont="1" applyFill="1" applyBorder="1" applyAlignment="1">
      <alignment horizontal="center" vertical="center" wrapText="1"/>
    </xf>
    <xf numFmtId="4" fontId="56" fillId="3" borderId="1" xfId="0" applyNumberFormat="1" applyFont="1" applyFill="1" applyBorder="1" applyAlignment="1">
      <alignment horizontal="center" vertical="center"/>
    </xf>
    <xf numFmtId="0" fontId="42" fillId="3" borderId="1" xfId="0" applyFont="1" applyFill="1" applyBorder="1" applyAlignment="1">
      <alignment horizontal="center" vertical="center"/>
    </xf>
    <xf numFmtId="0" fontId="39" fillId="3" borderId="0" xfId="0" applyFont="1" applyFill="1"/>
    <xf numFmtId="4" fontId="57" fillId="3" borderId="1" xfId="0" applyNumberFormat="1" applyFont="1" applyFill="1" applyBorder="1" applyAlignment="1">
      <alignment horizontal="center" vertical="center" wrapText="1"/>
    </xf>
    <xf numFmtId="14" fontId="34" fillId="0" borderId="1" xfId="0" applyNumberFormat="1" applyFont="1" applyBorder="1" applyAlignment="1">
      <alignment horizontal="center" vertical="center" wrapText="1"/>
    </xf>
    <xf numFmtId="164" fontId="34" fillId="3" borderId="1" xfId="0" applyNumberFormat="1" applyFont="1" applyFill="1" applyBorder="1" applyAlignment="1">
      <alignment horizontal="center" vertical="center" wrapText="1"/>
    </xf>
    <xf numFmtId="0" fontId="31" fillId="4" borderId="5" xfId="0" applyFont="1" applyFill="1" applyBorder="1" applyAlignment="1">
      <alignment horizontal="centerContinuous" vertical="center"/>
    </xf>
    <xf numFmtId="0" fontId="31" fillId="4" borderId="3" xfId="0" applyFont="1" applyFill="1" applyBorder="1" applyAlignment="1">
      <alignment horizontal="centerContinuous" vertical="center"/>
    </xf>
    <xf numFmtId="0" fontId="31" fillId="4" borderId="4" xfId="0" applyFont="1" applyFill="1" applyBorder="1" applyAlignment="1">
      <alignment horizontal="centerContinuous" vertical="center"/>
    </xf>
    <xf numFmtId="166" fontId="36" fillId="3" borderId="1" xfId="0" applyNumberFormat="1" applyFont="1" applyFill="1" applyBorder="1" applyAlignment="1">
      <alignment horizontal="center" vertical="center"/>
    </xf>
    <xf numFmtId="0" fontId="37" fillId="0" borderId="0" xfId="0" applyFont="1" applyAlignment="1">
      <alignment horizontal="center"/>
    </xf>
    <xf numFmtId="4" fontId="36" fillId="3" borderId="1" xfId="0" applyNumberFormat="1" applyFont="1" applyFill="1" applyBorder="1" applyAlignment="1">
      <alignment horizontal="center" vertical="center" wrapText="1"/>
    </xf>
    <xf numFmtId="0" fontId="31" fillId="4" borderId="5" xfId="0" applyFont="1" applyFill="1" applyBorder="1" applyAlignment="1">
      <alignment horizontal="centerContinuous" vertical="top"/>
    </xf>
    <xf numFmtId="0" fontId="31" fillId="4" borderId="3" xfId="0" applyFont="1" applyFill="1" applyBorder="1" applyAlignment="1">
      <alignment horizontal="centerContinuous" vertical="top"/>
    </xf>
    <xf numFmtId="2" fontId="36" fillId="0" borderId="1" xfId="0" applyNumberFormat="1" applyFont="1" applyBorder="1" applyAlignment="1">
      <alignment horizontal="center" vertical="center"/>
    </xf>
    <xf numFmtId="0" fontId="37" fillId="0" borderId="0" xfId="0" applyFont="1" applyAlignment="1">
      <alignment horizontal="center" vertical="center"/>
    </xf>
    <xf numFmtId="0" fontId="36" fillId="3" borderId="1" xfId="0" applyFont="1" applyFill="1" applyBorder="1" applyAlignment="1">
      <alignment vertical="center" wrapText="1"/>
    </xf>
    <xf numFmtId="0" fontId="36" fillId="3" borderId="2" xfId="0" applyFont="1" applyFill="1" applyBorder="1" applyAlignment="1">
      <alignment horizontal="center" vertical="center" wrapText="1"/>
    </xf>
    <xf numFmtId="2" fontId="36" fillId="3" borderId="2" xfId="0" applyNumberFormat="1" applyFont="1" applyFill="1" applyBorder="1" applyAlignment="1">
      <alignment horizontal="center" vertical="center"/>
    </xf>
    <xf numFmtId="2" fontId="36" fillId="3" borderId="2" xfId="0" applyNumberFormat="1" applyFont="1" applyFill="1" applyBorder="1" applyAlignment="1">
      <alignment horizontal="center" vertical="center" wrapText="1"/>
    </xf>
    <xf numFmtId="164" fontId="36" fillId="3" borderId="2" xfId="0" applyNumberFormat="1" applyFont="1" applyFill="1" applyBorder="1" applyAlignment="1">
      <alignment horizontal="center" vertical="center" wrapText="1"/>
    </xf>
    <xf numFmtId="0" fontId="36" fillId="3" borderId="2" xfId="0" applyFont="1" applyFill="1" applyBorder="1" applyAlignment="1">
      <alignment vertical="center" wrapText="1"/>
    </xf>
    <xf numFmtId="4" fontId="36" fillId="3" borderId="2" xfId="0" applyNumberFormat="1" applyFont="1" applyFill="1" applyBorder="1" applyAlignment="1">
      <alignment horizontal="center" vertical="center" wrapText="1"/>
    </xf>
    <xf numFmtId="4" fontId="36" fillId="3" borderId="2" xfId="0" applyNumberFormat="1" applyFont="1" applyFill="1" applyBorder="1" applyAlignment="1">
      <alignment horizontal="center" vertical="center"/>
    </xf>
    <xf numFmtId="0" fontId="36" fillId="3" borderId="2" xfId="0" applyFont="1" applyFill="1" applyBorder="1" applyAlignment="1">
      <alignment horizontal="center" vertical="center"/>
    </xf>
    <xf numFmtId="4" fontId="36" fillId="3" borderId="8" xfId="0" applyNumberFormat="1" applyFont="1" applyFill="1" applyBorder="1" applyAlignment="1">
      <alignment horizontal="center" vertical="center" wrapText="1"/>
    </xf>
    <xf numFmtId="0" fontId="36" fillId="3" borderId="4" xfId="0" applyFont="1" applyFill="1" applyBorder="1" applyAlignment="1">
      <alignment vertical="center" wrapText="1"/>
    </xf>
    <xf numFmtId="4" fontId="36" fillId="3" borderId="3" xfId="0" applyNumberFormat="1" applyFont="1" applyFill="1" applyBorder="1" applyAlignment="1">
      <alignment horizontal="center" vertical="center"/>
    </xf>
    <xf numFmtId="0" fontId="38" fillId="4" borderId="4" xfId="0" applyFont="1" applyFill="1" applyBorder="1" applyAlignment="1">
      <alignment horizontal="centerContinuous" vertical="center"/>
    </xf>
    <xf numFmtId="0" fontId="36" fillId="5" borderId="5" xfId="0" applyFont="1" applyFill="1" applyBorder="1" applyAlignment="1">
      <alignment horizontal="centerContinuous"/>
    </xf>
    <xf numFmtId="0" fontId="57" fillId="4" borderId="4" xfId="0" applyFont="1" applyFill="1" applyBorder="1" applyAlignment="1">
      <alignment horizontal="centerContinuous" vertical="center"/>
    </xf>
    <xf numFmtId="0" fontId="57" fillId="4" borderId="5" xfId="0" applyFont="1" applyFill="1" applyBorder="1" applyAlignment="1">
      <alignment horizontal="centerContinuous" vertical="center"/>
    </xf>
    <xf numFmtId="0" fontId="57" fillId="4" borderId="3" xfId="0" applyFont="1" applyFill="1" applyBorder="1" applyAlignment="1">
      <alignment horizontal="centerContinuous" vertical="center"/>
    </xf>
    <xf numFmtId="2" fontId="42" fillId="0" borderId="1" xfId="0" applyNumberFormat="1" applyFont="1" applyBorder="1" applyAlignment="1">
      <alignment horizontal="center" vertical="center" wrapText="1"/>
    </xf>
    <xf numFmtId="2" fontId="42" fillId="0" borderId="1" xfId="0" applyNumberFormat="1" applyFont="1" applyBorder="1" applyAlignment="1">
      <alignment horizontal="center" vertical="center"/>
    </xf>
    <xf numFmtId="0" fontId="42" fillId="0" borderId="1" xfId="0" applyFont="1" applyBorder="1" applyAlignment="1">
      <alignment horizontal="center" vertical="center"/>
    </xf>
    <xf numFmtId="4" fontId="42" fillId="0" borderId="1" xfId="0" applyNumberFormat="1" applyFont="1" applyBorder="1" applyAlignment="1">
      <alignment horizontal="center" vertical="center" wrapText="1"/>
    </xf>
    <xf numFmtId="4" fontId="36" fillId="3" borderId="0" xfId="0" applyNumberFormat="1" applyFont="1" applyFill="1" applyAlignment="1">
      <alignment horizontal="center" vertical="center"/>
    </xf>
    <xf numFmtId="0" fontId="2" fillId="0" borderId="0" xfId="0" applyFont="1" applyAlignment="1">
      <alignment horizontal="center" vertical="center" wrapText="1"/>
    </xf>
    <xf numFmtId="0" fontId="34" fillId="0" borderId="8" xfId="0" applyFont="1" applyBorder="1" applyAlignment="1">
      <alignment horizontal="center" vertical="center" wrapText="1"/>
    </xf>
    <xf numFmtId="0" fontId="34" fillId="0" borderId="1" xfId="0" applyFont="1" applyBorder="1" applyAlignment="1">
      <alignment horizontal="center" vertical="center" wrapText="1"/>
    </xf>
    <xf numFmtId="0" fontId="12" fillId="0" borderId="0" xfId="0" applyFont="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right" wrapText="1"/>
    </xf>
    <xf numFmtId="0" fontId="5" fillId="0" borderId="1" xfId="0" applyFont="1" applyBorder="1" applyAlignment="1">
      <alignment horizontal="center" vertical="top" wrapText="1"/>
    </xf>
    <xf numFmtId="13" fontId="5" fillId="0" borderId="1" xfId="0" applyNumberFormat="1" applyFont="1" applyBorder="1" applyAlignment="1">
      <alignment horizontal="center" vertical="top" wrapText="1"/>
    </xf>
    <xf numFmtId="0" fontId="6" fillId="0" borderId="1" xfId="0" applyFont="1" applyBorder="1" applyAlignment="1">
      <alignment horizontal="center" vertical="top" wrapText="1"/>
    </xf>
    <xf numFmtId="0" fontId="26" fillId="0" borderId="8" xfId="0" applyFont="1" applyBorder="1" applyAlignment="1">
      <alignment horizontal="center" vertical="center"/>
    </xf>
    <xf numFmtId="0" fontId="26" fillId="0" borderId="8" xfId="0" applyFont="1" applyBorder="1" applyAlignment="1">
      <alignment horizontal="center" vertical="center" wrapText="1"/>
    </xf>
    <xf numFmtId="164" fontId="22" fillId="0" borderId="8"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26" fillId="0" borderId="0" xfId="0" applyFont="1"/>
    <xf numFmtId="4" fontId="5" fillId="0" borderId="4" xfId="0" applyNumberFormat="1" applyFont="1" applyBorder="1" applyAlignment="1">
      <alignment horizontal="center" vertical="top" wrapText="1"/>
    </xf>
    <xf numFmtId="0" fontId="5" fillId="0" borderId="3" xfId="0" applyFont="1" applyBorder="1" applyAlignment="1">
      <alignment horizontal="center" vertical="top" wrapText="1"/>
    </xf>
    <xf numFmtId="0" fontId="5" fillId="0" borderId="1" xfId="0" applyFont="1" applyBorder="1" applyAlignment="1">
      <alignment horizontal="left" vertical="top" wrapText="1"/>
    </xf>
    <xf numFmtId="0" fontId="5" fillId="0" borderId="1" xfId="0" applyFont="1" applyBorder="1" applyAlignment="1">
      <alignment horizontal="center" vertical="top"/>
    </xf>
    <xf numFmtId="49" fontId="6" fillId="3" borderId="1" xfId="0" applyNumberFormat="1" applyFont="1" applyFill="1" applyBorder="1" applyAlignment="1">
      <alignment horizontal="center" vertical="top" wrapText="1"/>
    </xf>
    <xf numFmtId="0" fontId="36" fillId="0" borderId="0" xfId="0" applyFont="1" applyAlignment="1">
      <alignment horizontal="right" wrapText="1"/>
    </xf>
    <xf numFmtId="0" fontId="5" fillId="0" borderId="0" xfId="0" applyNumberFormat="1" applyFont="1" applyBorder="1"/>
    <xf numFmtId="0" fontId="42" fillId="0" borderId="0" xfId="0" applyFont="1"/>
    <xf numFmtId="4" fontId="42" fillId="0" borderId="0" xfId="0" applyNumberFormat="1" applyFont="1"/>
    <xf numFmtId="0" fontId="34" fillId="0" borderId="0" xfId="0" applyFont="1" applyAlignment="1"/>
    <xf numFmtId="0" fontId="34" fillId="3" borderId="8" xfId="0" applyFont="1" applyFill="1" applyBorder="1" applyAlignment="1">
      <alignment horizontal="center" vertical="center"/>
    </xf>
    <xf numFmtId="0" fontId="34" fillId="3" borderId="2" xfId="0" applyFont="1" applyFill="1" applyBorder="1" applyAlignment="1">
      <alignment horizontal="center" vertical="center"/>
    </xf>
    <xf numFmtId="0" fontId="34" fillId="3" borderId="8" xfId="0" applyFont="1" applyFill="1" applyBorder="1" applyAlignment="1">
      <alignment horizontal="center" vertical="center" wrapText="1"/>
    </xf>
    <xf numFmtId="164" fontId="34" fillId="3" borderId="1" xfId="0" applyNumberFormat="1" applyFont="1" applyFill="1" applyBorder="1" applyAlignment="1">
      <alignment horizontal="center" vertical="center"/>
    </xf>
    <xf numFmtId="164" fontId="34" fillId="3" borderId="8" xfId="0" applyNumberFormat="1" applyFont="1" applyFill="1" applyBorder="1" applyAlignment="1">
      <alignment horizontal="center" vertical="center" wrapText="1"/>
    </xf>
    <xf numFmtId="2" fontId="34" fillId="3" borderId="8" xfId="0" applyNumberFormat="1" applyFont="1" applyFill="1" applyBorder="1" applyAlignment="1">
      <alignment horizontal="center" vertical="center" wrapText="1"/>
    </xf>
    <xf numFmtId="4" fontId="34" fillId="3" borderId="8" xfId="0" applyNumberFormat="1" applyFont="1" applyFill="1" applyBorder="1" applyAlignment="1">
      <alignment horizontal="center" vertical="center"/>
    </xf>
    <xf numFmtId="164" fontId="34" fillId="3" borderId="2" xfId="0" applyNumberFormat="1" applyFont="1" applyFill="1" applyBorder="1" applyAlignment="1">
      <alignment horizontal="center" vertical="center" wrapText="1"/>
    </xf>
    <xf numFmtId="2" fontId="34" fillId="3" borderId="2" xfId="0" applyNumberFormat="1" applyFont="1" applyFill="1" applyBorder="1" applyAlignment="1">
      <alignment horizontal="center" vertical="center"/>
    </xf>
    <xf numFmtId="4" fontId="34" fillId="3" borderId="2" xfId="0" applyNumberFormat="1" applyFont="1" applyFill="1" applyBorder="1" applyAlignment="1">
      <alignment horizontal="center" vertical="center"/>
    </xf>
    <xf numFmtId="164" fontId="34" fillId="3" borderId="2" xfId="0" applyNumberFormat="1" applyFont="1" applyFill="1" applyBorder="1" applyAlignment="1">
      <alignment horizontal="center" vertical="center"/>
    </xf>
    <xf numFmtId="0" fontId="2" fillId="0" borderId="0" xfId="0" applyFont="1" applyAlignment="1">
      <alignment vertical="center" wrapText="1"/>
    </xf>
    <xf numFmtId="0" fontId="12" fillId="0" borderId="0" xfId="0" applyFont="1" applyAlignment="1">
      <alignment vertical="center" wrapText="1"/>
    </xf>
    <xf numFmtId="0" fontId="27"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49" fontId="27" fillId="0" borderId="1" xfId="0" applyNumberFormat="1" applyFont="1" applyBorder="1" applyAlignment="1">
      <alignment horizontal="center" vertical="center" wrapText="1"/>
    </xf>
    <xf numFmtId="4" fontId="27" fillId="0" borderId="1" xfId="0" applyNumberFormat="1" applyFont="1" applyBorder="1" applyAlignment="1">
      <alignment horizontal="center" vertical="center" wrapText="1"/>
    </xf>
    <xf numFmtId="0" fontId="58" fillId="0" borderId="0" xfId="0" applyFont="1"/>
    <xf numFmtId="165" fontId="1" fillId="0" borderId="1" xfId="0" applyNumberFormat="1" applyFont="1" applyBorder="1" applyAlignment="1">
      <alignment horizontal="center" vertical="center" wrapText="1"/>
    </xf>
    <xf numFmtId="165" fontId="59" fillId="0" borderId="0" xfId="0" applyNumberFormat="1" applyFont="1"/>
    <xf numFmtId="0" fontId="59" fillId="0" borderId="0" xfId="0" applyFont="1"/>
    <xf numFmtId="0" fontId="12" fillId="0" borderId="1" xfId="0" applyFont="1" applyBorder="1" applyAlignment="1">
      <alignment horizontal="center" vertical="center" wrapText="1"/>
    </xf>
    <xf numFmtId="0" fontId="2" fillId="0" borderId="1" xfId="0" applyFont="1" applyBorder="1" applyAlignment="1">
      <alignment horizontal="center" vertical="center" wrapText="1"/>
    </xf>
    <xf numFmtId="165" fontId="2" fillId="0" borderId="1" xfId="0" applyNumberFormat="1" applyFont="1" applyBorder="1" applyAlignment="1">
      <alignment horizontal="center" vertical="center"/>
    </xf>
    <xf numFmtId="165" fontId="2" fillId="0" borderId="0" xfId="0" applyNumberFormat="1" applyFont="1" applyAlignment="1">
      <alignment horizontal="center" vertical="center"/>
    </xf>
    <xf numFmtId="0" fontId="59" fillId="0" borderId="0" xfId="0" applyFont="1" applyAlignment="1">
      <alignment horizontal="center"/>
    </xf>
    <xf numFmtId="0" fontId="59" fillId="0" borderId="0" xfId="0" applyFont="1" applyAlignment="1">
      <alignment horizontal="center" vertical="center"/>
    </xf>
    <xf numFmtId="2" fontId="59" fillId="0" borderId="0" xfId="0" applyNumberFormat="1" applyFont="1" applyAlignment="1">
      <alignment horizontal="center" vertical="center"/>
    </xf>
    <xf numFmtId="0" fontId="1" fillId="0" borderId="0" xfId="0" applyFont="1" applyAlignment="1">
      <alignment vertical="center" wrapText="1"/>
    </xf>
    <xf numFmtId="4" fontId="1" fillId="0" borderId="0" xfId="0" applyNumberFormat="1" applyFont="1" applyAlignment="1">
      <alignment horizontal="center" vertical="center"/>
    </xf>
    <xf numFmtId="164" fontId="27" fillId="0" borderId="1" xfId="0" applyNumberFormat="1" applyFont="1" applyBorder="1" applyAlignment="1">
      <alignment horizontal="center" vertical="center" wrapText="1"/>
    </xf>
    <xf numFmtId="0" fontId="12" fillId="0" borderId="0" xfId="0" applyFont="1"/>
    <xf numFmtId="164" fontId="2" fillId="0" borderId="0" xfId="0" applyNumberFormat="1" applyFont="1" applyAlignment="1">
      <alignment horizontal="center" vertical="center"/>
    </xf>
    <xf numFmtId="0" fontId="34" fillId="0" borderId="0" xfId="0" applyFont="1" applyAlignment="1">
      <alignment horizontal="centerContinuous"/>
    </xf>
    <xf numFmtId="0" fontId="2" fillId="0" borderId="1" xfId="0" applyFont="1" applyBorder="1" applyAlignment="1">
      <alignment vertical="center" wrapText="1"/>
    </xf>
    <xf numFmtId="0" fontId="2" fillId="0" borderId="1" xfId="0" applyFont="1" applyBorder="1" applyAlignment="1">
      <alignment horizontal="left" wrapText="1"/>
    </xf>
    <xf numFmtId="0" fontId="2" fillId="0" borderId="1" xfId="0" applyFont="1" applyBorder="1"/>
    <xf numFmtId="0" fontId="2" fillId="0" borderId="1" xfId="0" applyFont="1" applyBorder="1" applyAlignment="1">
      <alignment horizontal="left"/>
    </xf>
    <xf numFmtId="0" fontId="2" fillId="0" borderId="1" xfId="0" applyFont="1" applyBorder="1" applyAlignment="1">
      <alignment wrapText="1"/>
    </xf>
    <xf numFmtId="0" fontId="2" fillId="0" borderId="0" xfId="0" applyFont="1" applyAlignment="1">
      <alignment horizontal="right"/>
    </xf>
    <xf numFmtId="0" fontId="9" fillId="0" borderId="1" xfId="0" applyFont="1" applyBorder="1" applyAlignment="1">
      <alignment horizontal="centerContinuous" vertical="center"/>
    </xf>
    <xf numFmtId="0" fontId="12" fillId="0" borderId="1" xfId="0" applyFont="1" applyBorder="1" applyAlignment="1">
      <alignment horizontal="center" vertical="top"/>
    </xf>
    <xf numFmtId="0" fontId="1" fillId="0" borderId="1" xfId="0" applyFont="1" applyBorder="1" applyAlignment="1">
      <alignment horizontal="centerContinuous" vertical="center" wrapText="1"/>
    </xf>
    <xf numFmtId="0" fontId="38" fillId="0" borderId="1" xfId="0" applyFont="1" applyBorder="1" applyAlignment="1">
      <alignment horizontal="centerContinuous" vertical="center" wrapText="1"/>
    </xf>
    <xf numFmtId="0" fontId="38" fillId="0" borderId="3" xfId="0" applyFont="1" applyBorder="1" applyAlignment="1">
      <alignment horizontal="centerContinuous" vertical="center" wrapText="1"/>
    </xf>
    <xf numFmtId="0" fontId="34" fillId="0" borderId="12" xfId="0" applyFont="1" applyBorder="1" applyAlignment="1">
      <alignment horizontal="centerContinuous"/>
    </xf>
    <xf numFmtId="0" fontId="1" fillId="3" borderId="4" xfId="0" applyFont="1" applyFill="1" applyBorder="1" applyAlignment="1">
      <alignment horizontal="centerContinuous" vertical="center"/>
    </xf>
    <xf numFmtId="0" fontId="1" fillId="3" borderId="5" xfId="0" applyFont="1" applyFill="1" applyBorder="1" applyAlignment="1">
      <alignment horizontal="centerContinuous" vertical="center"/>
    </xf>
    <xf numFmtId="0" fontId="59" fillId="0" borderId="3" xfId="0" applyFont="1" applyBorder="1"/>
    <xf numFmtId="0" fontId="5" fillId="0" borderId="0" xfId="0" applyFont="1" applyAlignment="1">
      <alignment horizontal="center" vertical="top"/>
    </xf>
    <xf numFmtId="0" fontId="36" fillId="3" borderId="0" xfId="0" applyFont="1" applyFill="1" applyAlignment="1">
      <alignment horizontal="right" wrapText="1"/>
    </xf>
    <xf numFmtId="0" fontId="36" fillId="3" borderId="0" xfId="0" applyFont="1" applyFill="1" applyAlignment="1">
      <alignment horizontal="left" vertical="center" wrapText="1"/>
    </xf>
    <xf numFmtId="0" fontId="31" fillId="0" borderId="0" xfId="0" applyFont="1" applyAlignment="1">
      <alignment horizontal="center"/>
    </xf>
    <xf numFmtId="0" fontId="1" fillId="0" borderId="0" xfId="0" applyFont="1" applyAlignment="1">
      <alignment horizontal="center"/>
    </xf>
    <xf numFmtId="0" fontId="12" fillId="0" borderId="0" xfId="0" applyFont="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34" fillId="0" borderId="0" xfId="0" applyFont="1" applyAlignment="1">
      <alignment horizontal="center" vertical="center" wrapText="1"/>
    </xf>
    <xf numFmtId="0" fontId="34" fillId="0" borderId="8"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8" xfId="0" applyFont="1" applyBorder="1" applyAlignment="1">
      <alignment horizontal="center"/>
    </xf>
    <xf numFmtId="0" fontId="34" fillId="0" borderId="6" xfId="0" applyFont="1" applyBorder="1" applyAlignment="1">
      <alignment horizontal="center"/>
    </xf>
    <xf numFmtId="0" fontId="34" fillId="0" borderId="1"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0" xfId="0" applyFont="1" applyAlignment="1">
      <alignment horizontal="left"/>
    </xf>
    <xf numFmtId="0" fontId="34" fillId="0" borderId="0" xfId="0" applyFont="1" applyAlignment="1">
      <alignment horizontal="right"/>
    </xf>
    <xf numFmtId="0" fontId="50" fillId="0" borderId="8"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2"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2" xfId="0" applyFont="1" applyBorder="1" applyAlignment="1">
      <alignment horizontal="center" vertical="center" wrapText="1"/>
    </xf>
    <xf numFmtId="49" fontId="34" fillId="3" borderId="8" xfId="0" applyNumberFormat="1" applyFont="1" applyFill="1" applyBorder="1" applyAlignment="1">
      <alignment horizontal="center" vertical="center" wrapText="1"/>
    </xf>
    <xf numFmtId="49" fontId="34" fillId="3" borderId="2" xfId="0" applyNumberFormat="1" applyFont="1" applyFill="1" applyBorder="1" applyAlignment="1">
      <alignment horizontal="center" vertical="center" wrapText="1"/>
    </xf>
    <xf numFmtId="0" fontId="22" fillId="0" borderId="0" xfId="0" applyFont="1" applyAlignment="1">
      <alignment horizontal="center"/>
    </xf>
    <xf numFmtId="2" fontId="34" fillId="0" borderId="8" xfId="0" applyNumberFormat="1" applyFont="1" applyBorder="1" applyAlignment="1">
      <alignment horizontal="center" vertical="center" wrapText="1"/>
    </xf>
    <xf numFmtId="2" fontId="34" fillId="0" borderId="2" xfId="0" applyNumberFormat="1" applyFont="1" applyBorder="1" applyAlignment="1">
      <alignment horizontal="center" vertical="center" wrapText="1"/>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3" xfId="0" applyFont="1" applyBorder="1" applyAlignment="1">
      <alignment horizontal="center" vertical="center" wrapText="1"/>
    </xf>
    <xf numFmtId="2" fontId="34" fillId="0" borderId="6" xfId="0" applyNumberFormat="1" applyFont="1" applyBorder="1" applyAlignment="1">
      <alignment horizontal="center" vertical="center" wrapText="1"/>
    </xf>
    <xf numFmtId="0" fontId="34" fillId="0" borderId="14" xfId="0" applyFont="1" applyBorder="1" applyAlignment="1">
      <alignment horizontal="center" vertical="center" wrapText="1"/>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4" fillId="0" borderId="8" xfId="0" applyFont="1" applyBorder="1" applyAlignment="1">
      <alignment horizontal="center" vertical="center"/>
    </xf>
    <xf numFmtId="0" fontId="34" fillId="0" borderId="2" xfId="0" applyFont="1" applyBorder="1" applyAlignment="1">
      <alignment horizontal="center" vertical="center"/>
    </xf>
    <xf numFmtId="0" fontId="34" fillId="0" borderId="1" xfId="0" applyFont="1" applyBorder="1" applyAlignment="1">
      <alignment horizontal="center" vertical="center"/>
    </xf>
    <xf numFmtId="164" fontId="34" fillId="0" borderId="8" xfId="0" applyNumberFormat="1" applyFont="1" applyBorder="1" applyAlignment="1">
      <alignment horizontal="center" vertical="center" wrapText="1"/>
    </xf>
    <xf numFmtId="164" fontId="34" fillId="0" borderId="2" xfId="0" applyNumberFormat="1" applyFont="1" applyBorder="1" applyAlignment="1">
      <alignment horizontal="center" vertical="center" wrapText="1"/>
    </xf>
    <xf numFmtId="0" fontId="34" fillId="0" borderId="6" xfId="0" applyFont="1" applyBorder="1" applyAlignment="1">
      <alignment horizontal="center" vertical="center"/>
    </xf>
    <xf numFmtId="0" fontId="34" fillId="0" borderId="14" xfId="0" applyFont="1" applyBorder="1" applyAlignment="1">
      <alignment horizontal="center" vertical="center"/>
    </xf>
    <xf numFmtId="4" fontId="51" fillId="0" borderId="8" xfId="0" applyNumberFormat="1" applyFont="1" applyBorder="1" applyAlignment="1">
      <alignment horizontal="center" vertical="center" wrapText="1"/>
    </xf>
    <xf numFmtId="4" fontId="51" fillId="0" borderId="6" xfId="0" applyNumberFormat="1" applyFont="1" applyBorder="1" applyAlignment="1">
      <alignment horizontal="center" vertical="center" wrapText="1"/>
    </xf>
    <xf numFmtId="4" fontId="51" fillId="0" borderId="2" xfId="0" applyNumberFormat="1" applyFont="1" applyBorder="1" applyAlignment="1">
      <alignment horizontal="center" vertical="center" wrapText="1"/>
    </xf>
    <xf numFmtId="49" fontId="36" fillId="0" borderId="8" xfId="0" applyNumberFormat="1" applyFont="1" applyBorder="1" applyAlignment="1">
      <alignment horizontal="center" vertical="center" wrapText="1"/>
    </xf>
    <xf numFmtId="49" fontId="36" fillId="0" borderId="2" xfId="0" applyNumberFormat="1" applyFont="1" applyBorder="1" applyAlignment="1">
      <alignment horizontal="center" vertical="center" wrapText="1"/>
    </xf>
    <xf numFmtId="2" fontId="36" fillId="0" borderId="8" xfId="0" applyNumberFormat="1" applyFont="1" applyBorder="1" applyAlignment="1">
      <alignment horizontal="center" vertical="center" wrapText="1"/>
    </xf>
    <xf numFmtId="2" fontId="36" fillId="0" borderId="2" xfId="0" applyNumberFormat="1" applyFont="1" applyBorder="1" applyAlignment="1">
      <alignment horizontal="center" vertical="center" wrapText="1"/>
    </xf>
    <xf numFmtId="4" fontId="36" fillId="0" borderId="8" xfId="0" applyNumberFormat="1" applyFont="1" applyBorder="1" applyAlignment="1">
      <alignment horizontal="center" vertical="center" wrapText="1"/>
    </xf>
    <xf numFmtId="4" fontId="36" fillId="0" borderId="2" xfId="0" applyNumberFormat="1" applyFont="1" applyBorder="1" applyAlignment="1">
      <alignment horizontal="center" vertical="center" wrapText="1"/>
    </xf>
    <xf numFmtId="4" fontId="31" fillId="0" borderId="8" xfId="0" applyNumberFormat="1" applyFont="1" applyBorder="1" applyAlignment="1">
      <alignment horizontal="center" vertical="center" wrapText="1"/>
    </xf>
    <xf numFmtId="4" fontId="31" fillId="0" borderId="2" xfId="0" applyNumberFormat="1" applyFont="1" applyBorder="1" applyAlignment="1">
      <alignment horizontal="center" vertical="center" wrapText="1"/>
    </xf>
    <xf numFmtId="49" fontId="34" fillId="0" borderId="8" xfId="0" applyNumberFormat="1" applyFont="1" applyBorder="1" applyAlignment="1">
      <alignment horizontal="center" vertical="center" wrapText="1"/>
    </xf>
    <xf numFmtId="49" fontId="34" fillId="0" borderId="6" xfId="0" applyNumberFormat="1" applyFont="1" applyBorder="1" applyAlignment="1">
      <alignment horizontal="center" vertical="center" wrapText="1"/>
    </xf>
    <xf numFmtId="49" fontId="34" fillId="0" borderId="2" xfId="0" applyNumberFormat="1" applyFont="1" applyBorder="1" applyAlignment="1">
      <alignment horizontal="center" vertical="center" wrapText="1"/>
    </xf>
    <xf numFmtId="49" fontId="34" fillId="3" borderId="6" xfId="0" applyNumberFormat="1" applyFont="1" applyFill="1" applyBorder="1" applyAlignment="1">
      <alignment horizontal="center" vertical="center" wrapText="1"/>
    </xf>
    <xf numFmtId="2" fontId="50" fillId="0" borderId="6" xfId="0" applyNumberFormat="1" applyFont="1" applyBorder="1" applyAlignment="1">
      <alignment horizontal="center" vertical="center" wrapText="1"/>
    </xf>
    <xf numFmtId="4" fontId="34" fillId="0" borderId="8" xfId="0" applyNumberFormat="1" applyFont="1" applyBorder="1" applyAlignment="1">
      <alignment horizontal="center" vertical="center" wrapText="1"/>
    </xf>
    <xf numFmtId="4" fontId="38" fillId="0" borderId="6" xfId="0" applyNumberFormat="1" applyFont="1" applyBorder="1" applyAlignment="1">
      <alignment horizontal="center" vertical="center" wrapText="1"/>
    </xf>
    <xf numFmtId="4" fontId="34" fillId="0" borderId="2" xfId="0" applyNumberFormat="1" applyFont="1" applyBorder="1" applyAlignment="1">
      <alignment horizontal="center" vertical="center" wrapText="1"/>
    </xf>
    <xf numFmtId="164" fontId="36" fillId="0" borderId="8" xfId="0" applyNumberFormat="1" applyFont="1" applyBorder="1" applyAlignment="1">
      <alignment horizontal="center" vertical="center" wrapText="1"/>
    </xf>
    <xf numFmtId="164" fontId="36" fillId="0" borderId="2" xfId="0" applyNumberFormat="1" applyFont="1" applyBorder="1" applyAlignment="1">
      <alignment horizontal="center" vertical="center" wrapText="1"/>
    </xf>
    <xf numFmtId="164" fontId="34" fillId="0" borderId="1" xfId="0" applyNumberFormat="1" applyFont="1" applyBorder="1" applyAlignment="1">
      <alignment horizontal="center" vertical="center" wrapText="1"/>
    </xf>
    <xf numFmtId="2" fontId="34" fillId="0" borderId="1" xfId="0" applyNumberFormat="1" applyFont="1" applyBorder="1" applyAlignment="1">
      <alignment horizontal="center" vertical="center" wrapText="1"/>
    </xf>
    <xf numFmtId="164" fontId="34" fillId="0" borderId="6" xfId="0" applyNumberFormat="1" applyFont="1" applyBorder="1" applyAlignment="1">
      <alignment horizontal="center" vertical="center" wrapText="1"/>
    </xf>
    <xf numFmtId="0" fontId="27" fillId="2" borderId="4"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38" fillId="0" borderId="4" xfId="0" applyFont="1" applyBorder="1" applyAlignment="1">
      <alignment horizontal="left" vertical="center"/>
    </xf>
    <xf numFmtId="0" fontId="38" fillId="0" borderId="5" xfId="0" applyFont="1" applyBorder="1" applyAlignment="1">
      <alignment horizontal="left" vertical="center"/>
    </xf>
    <xf numFmtId="0" fontId="38" fillId="0" borderId="3" xfId="0" applyFont="1" applyBorder="1" applyAlignment="1">
      <alignment horizontal="left" vertical="center"/>
    </xf>
    <xf numFmtId="0" fontId="34" fillId="0" borderId="0" xfId="0" applyFont="1" applyAlignment="1">
      <alignment horizontal="right" wrapText="1"/>
    </xf>
    <xf numFmtId="0" fontId="34"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horizontal="right"/>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xf>
    <xf numFmtId="0" fontId="0" fillId="0" borderId="16" xfId="0" applyBorder="1" applyAlignment="1">
      <alignment horizontal="center"/>
    </xf>
    <xf numFmtId="0" fontId="31" fillId="4" borderId="4" xfId="0" applyFont="1" applyFill="1" applyBorder="1" applyAlignment="1">
      <alignment horizontal="center" vertical="center"/>
    </xf>
    <xf numFmtId="0" fontId="31" fillId="4" borderId="5" xfId="0" applyFont="1" applyFill="1" applyBorder="1" applyAlignment="1">
      <alignment horizontal="center" vertical="center"/>
    </xf>
    <xf numFmtId="0" fontId="31" fillId="4" borderId="3" xfId="0" applyFont="1" applyFill="1" applyBorder="1" applyAlignment="1">
      <alignment horizontal="center" vertical="center"/>
    </xf>
    <xf numFmtId="0" fontId="36" fillId="0" borderId="0" xfId="0" applyFont="1" applyAlignment="1">
      <alignment horizontal="left" wrapText="1"/>
    </xf>
    <xf numFmtId="0" fontId="36" fillId="0" borderId="0" xfId="0" applyFont="1" applyAlignment="1">
      <alignment horizontal="right"/>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5" fillId="0" borderId="0" xfId="0" applyFont="1" applyAlignment="1">
      <alignment horizontal="right"/>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4" fillId="0" borderId="4" xfId="0" applyFont="1" applyBorder="1" applyAlignment="1">
      <alignment horizontal="left"/>
    </xf>
    <xf numFmtId="0" fontId="14" fillId="0" borderId="3" xfId="0" applyFont="1" applyBorder="1" applyAlignment="1">
      <alignment horizontal="left"/>
    </xf>
    <xf numFmtId="0" fontId="9" fillId="4" borderId="4" xfId="0" applyFont="1" applyFill="1" applyBorder="1" applyAlignment="1">
      <alignment horizontal="center"/>
    </xf>
    <xf numFmtId="0" fontId="9" fillId="4" borderId="5" xfId="0" applyFont="1" applyFill="1" applyBorder="1" applyAlignment="1">
      <alignment horizontal="center"/>
    </xf>
    <xf numFmtId="0" fontId="9" fillId="4" borderId="3" xfId="0" applyFont="1" applyFill="1" applyBorder="1" applyAlignment="1">
      <alignment horizontal="center"/>
    </xf>
    <xf numFmtId="0" fontId="23" fillId="4" borderId="4" xfId="0" applyFont="1" applyFill="1" applyBorder="1" applyAlignment="1">
      <alignment horizontal="center" vertical="center"/>
    </xf>
    <xf numFmtId="0" fontId="23" fillId="4" borderId="5" xfId="0" applyFont="1" applyFill="1" applyBorder="1" applyAlignment="1">
      <alignment horizontal="center" vertical="center"/>
    </xf>
    <xf numFmtId="0" fontId="23" fillId="4" borderId="3" xfId="0" applyFont="1" applyFill="1" applyBorder="1" applyAlignment="1">
      <alignment horizontal="center" vertical="center"/>
    </xf>
    <xf numFmtId="0" fontId="10" fillId="4" borderId="4" xfId="0" applyFont="1" applyFill="1" applyBorder="1" applyAlignment="1">
      <alignment horizontal="center"/>
    </xf>
    <xf numFmtId="0" fontId="10" fillId="4" borderId="5" xfId="0" applyFont="1" applyFill="1" applyBorder="1" applyAlignment="1">
      <alignment horizontal="center"/>
    </xf>
    <xf numFmtId="0" fontId="10" fillId="4" borderId="3" xfId="0" applyFont="1" applyFill="1" applyBorder="1" applyAlignment="1">
      <alignment horizont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3" xfId="0" applyFont="1" applyFill="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5" fillId="0" borderId="15" xfId="0" applyFont="1" applyBorder="1" applyAlignment="1">
      <alignment horizontal="center"/>
    </xf>
    <xf numFmtId="0" fontId="2" fillId="0" borderId="0" xfId="0" applyFont="1" applyAlignment="1">
      <alignment horizontal="right" wrapText="1"/>
    </xf>
    <xf numFmtId="0" fontId="9" fillId="0" borderId="4" xfId="0" applyFont="1" applyBorder="1" applyAlignment="1">
      <alignment horizontal="left" vertical="center"/>
    </xf>
    <xf numFmtId="0" fontId="9" fillId="0" borderId="3" xfId="0" applyFont="1" applyBorder="1" applyAlignment="1">
      <alignment horizontal="left" vertical="center"/>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wrapText="1"/>
    </xf>
    <xf numFmtId="0" fontId="14" fillId="0" borderId="5" xfId="0" applyFont="1" applyBorder="1" applyAlignment="1">
      <alignment horizontal="left" wrapText="1"/>
    </xf>
    <xf numFmtId="0" fontId="14" fillId="0" borderId="3" xfId="0" applyFont="1" applyBorder="1" applyAlignment="1">
      <alignment horizontal="left"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3" xfId="0" applyFont="1" applyFill="1" applyBorder="1" applyAlignment="1">
      <alignment horizontal="center" vertical="center"/>
    </xf>
  </cellXfs>
  <cellStyles count="4">
    <cellStyle name="Excel Built-in Normal" xfId="1"/>
    <cellStyle name="Обычный" xfId="0" builtinId="0"/>
    <cellStyle name="Обычный 2" xfId="3"/>
    <cellStyle name="Финансовый" xfId="2"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zoomScale="70" zoomScaleNormal="70" workbookViewId="0">
      <selection activeCell="N1" sqref="N1:O1"/>
    </sheetView>
  </sheetViews>
  <sheetFormatPr defaultRowHeight="15" x14ac:dyDescent="0.25"/>
  <cols>
    <col min="1" max="1" width="4.85546875" customWidth="1"/>
    <col min="2" max="2" width="15.28515625" customWidth="1"/>
    <col min="3" max="3" width="16.140625" customWidth="1"/>
    <col min="4" max="4" width="19.7109375" style="3" customWidth="1"/>
    <col min="5" max="5" width="22" style="4" customWidth="1"/>
    <col min="6" max="6" width="23.7109375" style="4" customWidth="1"/>
    <col min="7" max="7" width="37.85546875" style="4" customWidth="1"/>
    <col min="8" max="8" width="14.5703125" style="3" customWidth="1"/>
    <col min="9" max="9" width="23.7109375" style="4" customWidth="1"/>
    <col min="10" max="10" width="21.140625" style="3" customWidth="1"/>
    <col min="11" max="11" width="18" style="135" customWidth="1"/>
    <col min="12" max="12" width="15.140625" style="3" customWidth="1"/>
    <col min="13" max="13" width="31.140625" style="3" customWidth="1"/>
    <col min="14" max="14" width="27.42578125" style="3" customWidth="1"/>
    <col min="15" max="15" width="15.42578125" style="1" customWidth="1"/>
  </cols>
  <sheetData>
    <row r="1" spans="1:15" ht="12" customHeight="1" x14ac:dyDescent="0.25">
      <c r="D1"/>
      <c r="E1"/>
      <c r="F1"/>
      <c r="G1"/>
      <c r="H1"/>
      <c r="I1"/>
      <c r="J1"/>
      <c r="K1" s="12"/>
      <c r="M1" s="504"/>
      <c r="N1" s="547"/>
      <c r="O1" s="547"/>
    </row>
    <row r="2" spans="1:15" ht="21" customHeight="1" x14ac:dyDescent="0.3">
      <c r="D2"/>
      <c r="E2"/>
      <c r="F2"/>
      <c r="G2" s="545" t="s">
        <v>4708</v>
      </c>
      <c r="H2" s="546"/>
      <c r="I2" s="546"/>
      <c r="J2" s="546"/>
      <c r="K2" s="12"/>
      <c r="L2" s="8"/>
      <c r="M2" s="8"/>
      <c r="N2" s="8"/>
      <c r="O2"/>
    </row>
    <row r="3" spans="1:15" ht="38.25" customHeight="1" x14ac:dyDescent="0.25">
      <c r="A3" s="548" t="s">
        <v>5173</v>
      </c>
      <c r="B3" s="549"/>
      <c r="C3" s="549"/>
      <c r="D3" s="549"/>
      <c r="E3" s="549"/>
      <c r="F3" s="549"/>
      <c r="G3" s="549"/>
      <c r="H3" s="549"/>
      <c r="I3" s="549"/>
      <c r="J3" s="549"/>
      <c r="K3" s="549"/>
      <c r="L3" s="549"/>
      <c r="M3" s="549"/>
      <c r="N3" s="549"/>
      <c r="O3" s="550"/>
    </row>
    <row r="4" spans="1:15" ht="15.75" hidden="1" x14ac:dyDescent="0.25">
      <c r="A4" s="7"/>
      <c r="B4" s="7"/>
      <c r="C4" s="7"/>
      <c r="D4" s="5"/>
      <c r="E4" s="6"/>
      <c r="F4" s="6"/>
      <c r="G4" s="6"/>
      <c r="H4" s="6"/>
      <c r="I4" s="6"/>
      <c r="J4" s="6"/>
      <c r="K4" s="134"/>
      <c r="L4" s="6"/>
      <c r="M4" s="6"/>
      <c r="N4" s="6"/>
    </row>
    <row r="5" spans="1:15" s="510" customFormat="1" ht="355.5" customHeight="1" x14ac:dyDescent="0.25">
      <c r="A5" s="514" t="s">
        <v>4</v>
      </c>
      <c r="B5" s="506" t="s">
        <v>15</v>
      </c>
      <c r="C5" s="506" t="s">
        <v>106</v>
      </c>
      <c r="D5" s="506" t="s">
        <v>9</v>
      </c>
      <c r="E5" s="523" t="s">
        <v>17</v>
      </c>
      <c r="F5" s="523" t="s">
        <v>18</v>
      </c>
      <c r="G5" s="523" t="s">
        <v>19</v>
      </c>
      <c r="H5" s="506" t="s">
        <v>105</v>
      </c>
      <c r="I5" s="523" t="s">
        <v>2</v>
      </c>
      <c r="J5" s="506" t="s">
        <v>3</v>
      </c>
      <c r="K5" s="509" t="s">
        <v>3321</v>
      </c>
      <c r="L5" s="506" t="s">
        <v>11</v>
      </c>
      <c r="M5" s="506" t="s">
        <v>13</v>
      </c>
      <c r="N5" s="506" t="s">
        <v>14</v>
      </c>
      <c r="O5" s="506" t="s">
        <v>16</v>
      </c>
    </row>
    <row r="6" spans="1:15" s="217" customFormat="1" ht="300" x14ac:dyDescent="0.3">
      <c r="A6" s="493">
        <v>1</v>
      </c>
      <c r="B6" s="495" t="s">
        <v>114</v>
      </c>
      <c r="C6" s="495" t="s">
        <v>10</v>
      </c>
      <c r="D6" s="495" t="s">
        <v>107</v>
      </c>
      <c r="E6" s="497" t="s">
        <v>108</v>
      </c>
      <c r="F6" s="497" t="s">
        <v>109</v>
      </c>
      <c r="G6" s="497" t="s">
        <v>113</v>
      </c>
      <c r="H6" s="498">
        <v>388</v>
      </c>
      <c r="I6" s="497" t="s">
        <v>1</v>
      </c>
      <c r="J6" s="495" t="s">
        <v>110</v>
      </c>
      <c r="K6" s="499">
        <v>1333144.72</v>
      </c>
      <c r="L6" s="495" t="s">
        <v>12</v>
      </c>
      <c r="M6" s="495" t="s">
        <v>12</v>
      </c>
      <c r="N6" s="495" t="s">
        <v>12</v>
      </c>
      <c r="O6" s="495" t="s">
        <v>852</v>
      </c>
    </row>
    <row r="7" spans="1:15" s="217" customFormat="1" ht="206.25" x14ac:dyDescent="0.3">
      <c r="A7" s="223">
        <v>2</v>
      </c>
      <c r="B7" s="495" t="s">
        <v>316</v>
      </c>
      <c r="C7" s="249" t="s">
        <v>10</v>
      </c>
      <c r="D7" s="249" t="s">
        <v>119</v>
      </c>
      <c r="E7" s="249" t="s">
        <v>120</v>
      </c>
      <c r="F7" s="435" t="s">
        <v>109</v>
      </c>
      <c r="G7" s="435" t="s">
        <v>121</v>
      </c>
      <c r="H7" s="389">
        <v>3397</v>
      </c>
      <c r="I7" s="249" t="s">
        <v>1</v>
      </c>
      <c r="J7" s="249" t="s">
        <v>122</v>
      </c>
      <c r="K7" s="279">
        <v>1457856.52</v>
      </c>
      <c r="L7" s="249" t="s">
        <v>12</v>
      </c>
      <c r="M7" s="249" t="s">
        <v>12</v>
      </c>
      <c r="N7" s="249" t="s">
        <v>12</v>
      </c>
      <c r="O7" s="496" t="s">
        <v>852</v>
      </c>
    </row>
    <row r="8" spans="1:15" s="217" customFormat="1" ht="206.25" x14ac:dyDescent="0.3">
      <c r="A8" s="494">
        <v>3</v>
      </c>
      <c r="B8" s="495" t="s">
        <v>317</v>
      </c>
      <c r="C8" s="372" t="s">
        <v>10</v>
      </c>
      <c r="D8" s="372" t="s">
        <v>124</v>
      </c>
      <c r="E8" s="372" t="s">
        <v>125</v>
      </c>
      <c r="F8" s="500" t="s">
        <v>109</v>
      </c>
      <c r="G8" s="500" t="s">
        <v>129</v>
      </c>
      <c r="H8" s="501">
        <v>687</v>
      </c>
      <c r="I8" s="372" t="s">
        <v>1</v>
      </c>
      <c r="J8" s="372" t="s">
        <v>126</v>
      </c>
      <c r="K8" s="502">
        <v>240841.59</v>
      </c>
      <c r="L8" s="372" t="s">
        <v>12</v>
      </c>
      <c r="M8" s="249" t="s">
        <v>4894</v>
      </c>
      <c r="N8" s="372" t="s">
        <v>123</v>
      </c>
      <c r="O8" s="503" t="s">
        <v>852</v>
      </c>
    </row>
    <row r="9" spans="1:15" s="217" customFormat="1" ht="206.25" x14ac:dyDescent="0.3">
      <c r="A9" s="223">
        <v>4</v>
      </c>
      <c r="B9" s="495" t="s">
        <v>318</v>
      </c>
      <c r="C9" s="249" t="s">
        <v>10</v>
      </c>
      <c r="D9" s="249" t="s">
        <v>127</v>
      </c>
      <c r="E9" s="249" t="s">
        <v>128</v>
      </c>
      <c r="F9" s="435" t="s">
        <v>109</v>
      </c>
      <c r="G9" s="435" t="s">
        <v>130</v>
      </c>
      <c r="H9" s="247">
        <v>1146</v>
      </c>
      <c r="I9" s="249" t="s">
        <v>1</v>
      </c>
      <c r="J9" s="249" t="s">
        <v>131</v>
      </c>
      <c r="K9" s="279">
        <v>456279.9</v>
      </c>
      <c r="L9" s="249" t="s">
        <v>12</v>
      </c>
      <c r="M9" s="249" t="s">
        <v>4894</v>
      </c>
      <c r="N9" s="249" t="s">
        <v>123</v>
      </c>
      <c r="O9" s="496" t="s">
        <v>852</v>
      </c>
    </row>
    <row r="10" spans="1:15" s="217" customFormat="1" ht="206.25" x14ac:dyDescent="0.3">
      <c r="A10" s="223">
        <v>5</v>
      </c>
      <c r="B10" s="495" t="s">
        <v>319</v>
      </c>
      <c r="C10" s="249" t="s">
        <v>10</v>
      </c>
      <c r="D10" s="249" t="s">
        <v>132</v>
      </c>
      <c r="E10" s="249" t="s">
        <v>133</v>
      </c>
      <c r="F10" s="435" t="s">
        <v>109</v>
      </c>
      <c r="G10" s="435" t="s">
        <v>134</v>
      </c>
      <c r="H10" s="247">
        <v>60</v>
      </c>
      <c r="I10" s="249" t="s">
        <v>1</v>
      </c>
      <c r="J10" s="249" t="s">
        <v>135</v>
      </c>
      <c r="K10" s="248">
        <v>23887.8</v>
      </c>
      <c r="L10" s="249" t="s">
        <v>12</v>
      </c>
      <c r="M10" s="249" t="s">
        <v>4894</v>
      </c>
      <c r="N10" s="249" t="s">
        <v>123</v>
      </c>
      <c r="O10" s="496" t="s">
        <v>852</v>
      </c>
    </row>
    <row r="11" spans="1:15" s="217" customFormat="1" ht="206.25" x14ac:dyDescent="0.3">
      <c r="A11" s="223">
        <v>6</v>
      </c>
      <c r="B11" s="495" t="s">
        <v>320</v>
      </c>
      <c r="C11" s="249" t="s">
        <v>10</v>
      </c>
      <c r="D11" s="249" t="s">
        <v>136</v>
      </c>
      <c r="E11" s="249" t="s">
        <v>137</v>
      </c>
      <c r="F11" s="435" t="s">
        <v>109</v>
      </c>
      <c r="G11" s="435" t="s">
        <v>138</v>
      </c>
      <c r="H11" s="247">
        <v>735</v>
      </c>
      <c r="I11" s="249" t="s">
        <v>1</v>
      </c>
      <c r="J11" s="249" t="s">
        <v>139</v>
      </c>
      <c r="K11" s="248">
        <v>297601.5</v>
      </c>
      <c r="L11" s="249" t="s">
        <v>12</v>
      </c>
      <c r="M11" s="249" t="s">
        <v>4894</v>
      </c>
      <c r="N11" s="249" t="s">
        <v>123</v>
      </c>
      <c r="O11" s="496" t="s">
        <v>852</v>
      </c>
    </row>
    <row r="12" spans="1:15" s="217" customFormat="1" ht="206.25" x14ac:dyDescent="0.3">
      <c r="A12" s="223">
        <v>7</v>
      </c>
      <c r="B12" s="495" t="s">
        <v>321</v>
      </c>
      <c r="C12" s="249" t="s">
        <v>10</v>
      </c>
      <c r="D12" s="249" t="s">
        <v>140</v>
      </c>
      <c r="E12" s="249" t="s">
        <v>141</v>
      </c>
      <c r="F12" s="435" t="s">
        <v>109</v>
      </c>
      <c r="G12" s="435" t="s">
        <v>142</v>
      </c>
      <c r="H12" s="247">
        <v>123</v>
      </c>
      <c r="I12" s="249" t="s">
        <v>1</v>
      </c>
      <c r="J12" s="249" t="s">
        <v>139</v>
      </c>
      <c r="K12" s="248">
        <v>58010.49</v>
      </c>
      <c r="L12" s="249" t="s">
        <v>12</v>
      </c>
      <c r="M12" s="249" t="s">
        <v>4894</v>
      </c>
      <c r="N12" s="249" t="s">
        <v>123</v>
      </c>
      <c r="O12" s="496" t="s">
        <v>852</v>
      </c>
    </row>
    <row r="13" spans="1:15" s="217" customFormat="1" ht="206.25" x14ac:dyDescent="0.3">
      <c r="A13" s="223">
        <v>8</v>
      </c>
      <c r="B13" s="495" t="s">
        <v>322</v>
      </c>
      <c r="C13" s="249" t="s">
        <v>10</v>
      </c>
      <c r="D13" s="249" t="s">
        <v>143</v>
      </c>
      <c r="E13" s="249" t="s">
        <v>144</v>
      </c>
      <c r="F13" s="435" t="s">
        <v>109</v>
      </c>
      <c r="G13" s="435" t="s">
        <v>145</v>
      </c>
      <c r="H13" s="247">
        <v>10180</v>
      </c>
      <c r="I13" s="249" t="s">
        <v>1</v>
      </c>
      <c r="J13" s="249" t="s">
        <v>146</v>
      </c>
      <c r="K13" s="248">
        <v>3705825.4</v>
      </c>
      <c r="L13" s="249" t="s">
        <v>12</v>
      </c>
      <c r="M13" s="249" t="s">
        <v>4894</v>
      </c>
      <c r="N13" s="249" t="s">
        <v>123</v>
      </c>
      <c r="O13" s="496" t="s">
        <v>852</v>
      </c>
    </row>
    <row r="14" spans="1:15" s="217" customFormat="1" ht="206.25" x14ac:dyDescent="0.3">
      <c r="A14" s="223">
        <v>9</v>
      </c>
      <c r="B14" s="495" t="s">
        <v>323</v>
      </c>
      <c r="C14" s="249" t="s">
        <v>10</v>
      </c>
      <c r="D14" s="249" t="s">
        <v>147</v>
      </c>
      <c r="E14" s="249" t="s">
        <v>148</v>
      </c>
      <c r="F14" s="435" t="s">
        <v>109</v>
      </c>
      <c r="G14" s="435" t="s">
        <v>149</v>
      </c>
      <c r="H14" s="247">
        <v>122</v>
      </c>
      <c r="I14" s="249" t="s">
        <v>1</v>
      </c>
      <c r="J14" s="249" t="s">
        <v>135</v>
      </c>
      <c r="K14" s="248">
        <v>49189.18</v>
      </c>
      <c r="L14" s="249" t="s">
        <v>12</v>
      </c>
      <c r="M14" s="249" t="s">
        <v>4894</v>
      </c>
      <c r="N14" s="249" t="s">
        <v>123</v>
      </c>
      <c r="O14" s="496" t="s">
        <v>852</v>
      </c>
    </row>
    <row r="15" spans="1:15" s="217" customFormat="1" ht="206.25" x14ac:dyDescent="0.3">
      <c r="A15" s="223">
        <v>10</v>
      </c>
      <c r="B15" s="495" t="s">
        <v>324</v>
      </c>
      <c r="C15" s="249" t="s">
        <v>10</v>
      </c>
      <c r="D15" s="249" t="s">
        <v>150</v>
      </c>
      <c r="E15" s="249" t="s">
        <v>151</v>
      </c>
      <c r="F15" s="435" t="s">
        <v>109</v>
      </c>
      <c r="G15" s="435" t="s">
        <v>152</v>
      </c>
      <c r="H15" s="247">
        <v>218</v>
      </c>
      <c r="I15" s="249" t="s">
        <v>1</v>
      </c>
      <c r="J15" s="249" t="s">
        <v>135</v>
      </c>
      <c r="K15" s="248">
        <v>84758.399999999994</v>
      </c>
      <c r="L15" s="249" t="s">
        <v>12</v>
      </c>
      <c r="M15" s="249" t="s">
        <v>4894</v>
      </c>
      <c r="N15" s="249" t="s">
        <v>123</v>
      </c>
      <c r="O15" s="496" t="s">
        <v>852</v>
      </c>
    </row>
    <row r="16" spans="1:15" s="222" customFormat="1" ht="206.25" x14ac:dyDescent="0.3">
      <c r="A16" s="223">
        <v>11</v>
      </c>
      <c r="B16" s="495" t="s">
        <v>325</v>
      </c>
      <c r="C16" s="249" t="s">
        <v>10</v>
      </c>
      <c r="D16" s="249" t="s">
        <v>153</v>
      </c>
      <c r="E16" s="249" t="s">
        <v>154</v>
      </c>
      <c r="F16" s="435" t="s">
        <v>109</v>
      </c>
      <c r="G16" s="435" t="s">
        <v>155</v>
      </c>
      <c r="H16" s="247">
        <v>423</v>
      </c>
      <c r="I16" s="249" t="s">
        <v>1</v>
      </c>
      <c r="J16" s="249" t="s">
        <v>156</v>
      </c>
      <c r="K16" s="248">
        <v>185697</v>
      </c>
      <c r="L16" s="249" t="s">
        <v>12</v>
      </c>
      <c r="M16" s="249" t="s">
        <v>4894</v>
      </c>
      <c r="N16" s="249" t="s">
        <v>123</v>
      </c>
      <c r="O16" s="496" t="s">
        <v>852</v>
      </c>
    </row>
    <row r="17" spans="1:15" s="217" customFormat="1" ht="206.25" x14ac:dyDescent="0.3">
      <c r="A17" s="223">
        <v>12</v>
      </c>
      <c r="B17" s="495" t="s">
        <v>326</v>
      </c>
      <c r="C17" s="249" t="s">
        <v>10</v>
      </c>
      <c r="D17" s="249" t="s">
        <v>157</v>
      </c>
      <c r="E17" s="249" t="s">
        <v>158</v>
      </c>
      <c r="F17" s="435" t="s">
        <v>109</v>
      </c>
      <c r="G17" s="435" t="s">
        <v>159</v>
      </c>
      <c r="H17" s="247">
        <v>55</v>
      </c>
      <c r="I17" s="249" t="s">
        <v>1</v>
      </c>
      <c r="J17" s="249" t="s">
        <v>160</v>
      </c>
      <c r="K17" s="248">
        <v>24686.2</v>
      </c>
      <c r="L17" s="249" t="s">
        <v>12</v>
      </c>
      <c r="M17" s="249" t="s">
        <v>4894</v>
      </c>
      <c r="N17" s="249" t="s">
        <v>123</v>
      </c>
      <c r="O17" s="496" t="s">
        <v>852</v>
      </c>
    </row>
    <row r="18" spans="1:15" s="217" customFormat="1" ht="206.25" x14ac:dyDescent="0.3">
      <c r="A18" s="223">
        <v>13</v>
      </c>
      <c r="B18" s="495" t="s">
        <v>327</v>
      </c>
      <c r="C18" s="249" t="s">
        <v>10</v>
      </c>
      <c r="D18" s="249" t="s">
        <v>164</v>
      </c>
      <c r="E18" s="249" t="s">
        <v>161</v>
      </c>
      <c r="F18" s="435" t="s">
        <v>109</v>
      </c>
      <c r="G18" s="435" t="s">
        <v>162</v>
      </c>
      <c r="H18" s="247">
        <v>33</v>
      </c>
      <c r="I18" s="249" t="s">
        <v>1</v>
      </c>
      <c r="J18" s="249" t="s">
        <v>163</v>
      </c>
      <c r="K18" s="248">
        <v>14156.01</v>
      </c>
      <c r="L18" s="249" t="s">
        <v>12</v>
      </c>
      <c r="M18" s="249" t="s">
        <v>4894</v>
      </c>
      <c r="N18" s="249" t="s">
        <v>123</v>
      </c>
      <c r="O18" s="496" t="s">
        <v>852</v>
      </c>
    </row>
    <row r="19" spans="1:15" s="217" customFormat="1" ht="206.25" x14ac:dyDescent="0.3">
      <c r="A19" s="223">
        <v>14</v>
      </c>
      <c r="B19" s="495" t="s">
        <v>328</v>
      </c>
      <c r="C19" s="249" t="s">
        <v>10</v>
      </c>
      <c r="D19" s="249" t="s">
        <v>165</v>
      </c>
      <c r="E19" s="249" t="s">
        <v>166</v>
      </c>
      <c r="F19" s="435" t="s">
        <v>109</v>
      </c>
      <c r="G19" s="435" t="s">
        <v>167</v>
      </c>
      <c r="H19" s="247">
        <v>662</v>
      </c>
      <c r="I19" s="249" t="s">
        <v>1</v>
      </c>
      <c r="J19" s="249" t="s">
        <v>168</v>
      </c>
      <c r="K19" s="248">
        <v>350754.08</v>
      </c>
      <c r="L19" s="249" t="s">
        <v>12</v>
      </c>
      <c r="M19" s="249" t="s">
        <v>4894</v>
      </c>
      <c r="N19" s="249" t="s">
        <v>123</v>
      </c>
      <c r="O19" s="496" t="s">
        <v>852</v>
      </c>
    </row>
    <row r="20" spans="1:15" s="217" customFormat="1" ht="206.25" x14ac:dyDescent="0.3">
      <c r="A20" s="223">
        <v>15</v>
      </c>
      <c r="B20" s="495" t="s">
        <v>329</v>
      </c>
      <c r="C20" s="249" t="s">
        <v>10</v>
      </c>
      <c r="D20" s="249" t="s">
        <v>169</v>
      </c>
      <c r="E20" s="249" t="s">
        <v>170</v>
      </c>
      <c r="F20" s="435" t="s">
        <v>109</v>
      </c>
      <c r="G20" s="435" t="s">
        <v>171</v>
      </c>
      <c r="H20" s="247">
        <v>1609</v>
      </c>
      <c r="I20" s="249" t="s">
        <v>1</v>
      </c>
      <c r="J20" s="249" t="s">
        <v>172</v>
      </c>
      <c r="K20" s="279">
        <v>156636.15</v>
      </c>
      <c r="L20" s="249" t="s">
        <v>12</v>
      </c>
      <c r="M20" s="249" t="s">
        <v>4894</v>
      </c>
      <c r="N20" s="249" t="s">
        <v>123</v>
      </c>
      <c r="O20" s="496" t="s">
        <v>852</v>
      </c>
    </row>
    <row r="21" spans="1:15" s="217" customFormat="1" ht="206.25" x14ac:dyDescent="0.3">
      <c r="A21" s="223">
        <v>16</v>
      </c>
      <c r="B21" s="495" t="s">
        <v>330</v>
      </c>
      <c r="C21" s="249" t="s">
        <v>10</v>
      </c>
      <c r="D21" s="249" t="s">
        <v>173</v>
      </c>
      <c r="E21" s="249" t="s">
        <v>174</v>
      </c>
      <c r="F21" s="435" t="s">
        <v>109</v>
      </c>
      <c r="G21" s="435" t="s">
        <v>175</v>
      </c>
      <c r="H21" s="247">
        <v>41</v>
      </c>
      <c r="I21" s="249" t="s">
        <v>1</v>
      </c>
      <c r="J21" s="249" t="s">
        <v>176</v>
      </c>
      <c r="K21" s="248">
        <v>17873.54</v>
      </c>
      <c r="L21" s="249" t="s">
        <v>12</v>
      </c>
      <c r="M21" s="249" t="s">
        <v>4894</v>
      </c>
      <c r="N21" s="249" t="s">
        <v>123</v>
      </c>
      <c r="O21" s="496" t="s">
        <v>852</v>
      </c>
    </row>
    <row r="22" spans="1:15" s="217" customFormat="1" ht="206.25" x14ac:dyDescent="0.3">
      <c r="A22" s="223">
        <v>17</v>
      </c>
      <c r="B22" s="495" t="s">
        <v>331</v>
      </c>
      <c r="C22" s="249" t="s">
        <v>10</v>
      </c>
      <c r="D22" s="249" t="s">
        <v>177</v>
      </c>
      <c r="E22" s="249" t="s">
        <v>178</v>
      </c>
      <c r="F22" s="435" t="s">
        <v>109</v>
      </c>
      <c r="G22" s="435" t="s">
        <v>179</v>
      </c>
      <c r="H22" s="247">
        <v>233</v>
      </c>
      <c r="I22" s="249" t="s">
        <v>1</v>
      </c>
      <c r="J22" s="249" t="s">
        <v>180</v>
      </c>
      <c r="K22" s="248">
        <v>101529.75</v>
      </c>
      <c r="L22" s="249" t="s">
        <v>12</v>
      </c>
      <c r="M22" s="249" t="s">
        <v>4894</v>
      </c>
      <c r="N22" s="249" t="s">
        <v>123</v>
      </c>
      <c r="O22" s="496" t="s">
        <v>852</v>
      </c>
    </row>
    <row r="23" spans="1:15" s="217" customFormat="1" ht="206.25" x14ac:dyDescent="0.3">
      <c r="A23" s="223">
        <v>18</v>
      </c>
      <c r="B23" s="495" t="s">
        <v>332</v>
      </c>
      <c r="C23" s="249" t="s">
        <v>10</v>
      </c>
      <c r="D23" s="249" t="s">
        <v>181</v>
      </c>
      <c r="E23" s="249" t="s">
        <v>182</v>
      </c>
      <c r="F23" s="435" t="s">
        <v>109</v>
      </c>
      <c r="G23" s="435" t="s">
        <v>183</v>
      </c>
      <c r="H23" s="389">
        <v>12667</v>
      </c>
      <c r="I23" s="249" t="s">
        <v>1</v>
      </c>
      <c r="J23" s="249" t="s">
        <v>184</v>
      </c>
      <c r="K23" s="248">
        <v>6489177.4299999997</v>
      </c>
      <c r="L23" s="249" t="s">
        <v>12</v>
      </c>
      <c r="M23" s="249" t="s">
        <v>4894</v>
      </c>
      <c r="N23" s="249" t="s">
        <v>123</v>
      </c>
      <c r="O23" s="496" t="s">
        <v>852</v>
      </c>
    </row>
    <row r="24" spans="1:15" s="217" customFormat="1" ht="206.25" x14ac:dyDescent="0.3">
      <c r="A24" s="223">
        <v>19</v>
      </c>
      <c r="B24" s="495" t="s">
        <v>333</v>
      </c>
      <c r="C24" s="249" t="s">
        <v>10</v>
      </c>
      <c r="D24" s="249" t="s">
        <v>185</v>
      </c>
      <c r="E24" s="249" t="s">
        <v>186</v>
      </c>
      <c r="F24" s="435" t="s">
        <v>109</v>
      </c>
      <c r="G24" s="435" t="s">
        <v>187</v>
      </c>
      <c r="H24" s="247">
        <v>188</v>
      </c>
      <c r="I24" s="249" t="s">
        <v>1</v>
      </c>
      <c r="J24" s="249" t="s">
        <v>188</v>
      </c>
      <c r="K24" s="248">
        <v>135100.56</v>
      </c>
      <c r="L24" s="249" t="s">
        <v>12</v>
      </c>
      <c r="M24" s="249" t="s">
        <v>12</v>
      </c>
      <c r="N24" s="249" t="s">
        <v>12</v>
      </c>
      <c r="O24" s="496" t="s">
        <v>852</v>
      </c>
    </row>
    <row r="25" spans="1:15" s="217" customFormat="1" ht="206.25" x14ac:dyDescent="0.3">
      <c r="A25" s="223">
        <v>20</v>
      </c>
      <c r="B25" s="495" t="s">
        <v>334</v>
      </c>
      <c r="C25" s="249" t="s">
        <v>10</v>
      </c>
      <c r="D25" s="249" t="s">
        <v>189</v>
      </c>
      <c r="E25" s="249" t="s">
        <v>190</v>
      </c>
      <c r="F25" s="435" t="s">
        <v>109</v>
      </c>
      <c r="G25" s="435" t="s">
        <v>191</v>
      </c>
      <c r="H25" s="247">
        <v>52</v>
      </c>
      <c r="I25" s="249" t="s">
        <v>1</v>
      </c>
      <c r="J25" s="249" t="s">
        <v>192</v>
      </c>
      <c r="K25" s="248">
        <v>40850.160000000003</v>
      </c>
      <c r="L25" s="249" t="s">
        <v>12</v>
      </c>
      <c r="M25" s="249" t="s">
        <v>4894</v>
      </c>
      <c r="N25" s="249" t="s">
        <v>123</v>
      </c>
      <c r="O25" s="496" t="s">
        <v>852</v>
      </c>
    </row>
    <row r="26" spans="1:15" s="222" customFormat="1" ht="206.25" x14ac:dyDescent="0.3">
      <c r="A26" s="223">
        <v>21</v>
      </c>
      <c r="B26" s="495" t="s">
        <v>335</v>
      </c>
      <c r="C26" s="249" t="s">
        <v>10</v>
      </c>
      <c r="D26" s="249" t="s">
        <v>193</v>
      </c>
      <c r="E26" s="249" t="s">
        <v>194</v>
      </c>
      <c r="F26" s="435" t="s">
        <v>109</v>
      </c>
      <c r="G26" s="435" t="s">
        <v>195</v>
      </c>
      <c r="H26" s="247">
        <v>536</v>
      </c>
      <c r="I26" s="249" t="s">
        <v>1</v>
      </c>
      <c r="J26" s="249" t="s">
        <v>196</v>
      </c>
      <c r="K26" s="248">
        <v>441647.92</v>
      </c>
      <c r="L26" s="249" t="s">
        <v>12</v>
      </c>
      <c r="M26" s="249" t="s">
        <v>4894</v>
      </c>
      <c r="N26" s="249" t="s">
        <v>123</v>
      </c>
      <c r="O26" s="496" t="s">
        <v>852</v>
      </c>
    </row>
    <row r="27" spans="1:15" s="217" customFormat="1" ht="206.25" x14ac:dyDescent="0.3">
      <c r="A27" s="223">
        <v>22</v>
      </c>
      <c r="B27" s="495" t="s">
        <v>336</v>
      </c>
      <c r="C27" s="249" t="s">
        <v>10</v>
      </c>
      <c r="D27" s="249" t="s">
        <v>197</v>
      </c>
      <c r="E27" s="249" t="s">
        <v>198</v>
      </c>
      <c r="F27" s="435" t="s">
        <v>109</v>
      </c>
      <c r="G27" s="435" t="s">
        <v>199</v>
      </c>
      <c r="H27" s="247">
        <v>3076</v>
      </c>
      <c r="I27" s="249" t="s">
        <v>1</v>
      </c>
      <c r="J27" s="249" t="s">
        <v>200</v>
      </c>
      <c r="K27" s="248">
        <v>45955.44</v>
      </c>
      <c r="L27" s="249" t="s">
        <v>12</v>
      </c>
      <c r="M27" s="249" t="s">
        <v>4894</v>
      </c>
      <c r="N27" s="249" t="s">
        <v>123</v>
      </c>
      <c r="O27" s="496" t="s">
        <v>852</v>
      </c>
    </row>
    <row r="28" spans="1:15" s="217" customFormat="1" ht="262.5" x14ac:dyDescent="0.3">
      <c r="A28" s="223">
        <v>23</v>
      </c>
      <c r="B28" s="495" t="s">
        <v>337</v>
      </c>
      <c r="C28" s="249" t="s">
        <v>10</v>
      </c>
      <c r="D28" s="249" t="s">
        <v>201</v>
      </c>
      <c r="E28" s="249" t="s">
        <v>202</v>
      </c>
      <c r="F28" s="435" t="s">
        <v>109</v>
      </c>
      <c r="G28" s="435" t="s">
        <v>203</v>
      </c>
      <c r="H28" s="247">
        <v>218</v>
      </c>
      <c r="I28" s="249" t="s">
        <v>1</v>
      </c>
      <c r="J28" s="249" t="s">
        <v>204</v>
      </c>
      <c r="K28" s="248">
        <v>89981.68</v>
      </c>
      <c r="L28" s="249" t="s">
        <v>12</v>
      </c>
      <c r="M28" s="249" t="s">
        <v>4894</v>
      </c>
      <c r="N28" s="249" t="s">
        <v>123</v>
      </c>
      <c r="O28" s="496" t="s">
        <v>852</v>
      </c>
    </row>
    <row r="29" spans="1:15" s="217" customFormat="1" ht="300" x14ac:dyDescent="0.3">
      <c r="A29" s="223">
        <v>24</v>
      </c>
      <c r="B29" s="495" t="s">
        <v>338</v>
      </c>
      <c r="C29" s="249" t="s">
        <v>10</v>
      </c>
      <c r="D29" s="249" t="s">
        <v>205</v>
      </c>
      <c r="E29" s="249" t="s">
        <v>206</v>
      </c>
      <c r="F29" s="435" t="s">
        <v>109</v>
      </c>
      <c r="G29" s="435" t="s">
        <v>209</v>
      </c>
      <c r="H29" s="247">
        <v>158</v>
      </c>
      <c r="I29" s="249" t="s">
        <v>208</v>
      </c>
      <c r="J29" s="249" t="s">
        <v>207</v>
      </c>
      <c r="K29" s="248">
        <v>2414.2399999999998</v>
      </c>
      <c r="L29" s="249" t="s">
        <v>12</v>
      </c>
      <c r="M29" s="249" t="s">
        <v>0</v>
      </c>
      <c r="N29" s="249" t="s">
        <v>0</v>
      </c>
      <c r="O29" s="496" t="s">
        <v>852</v>
      </c>
    </row>
    <row r="30" spans="1:15" s="217" customFormat="1" ht="375" x14ac:dyDescent="0.3">
      <c r="A30" s="223">
        <v>25</v>
      </c>
      <c r="B30" s="495" t="s">
        <v>339</v>
      </c>
      <c r="C30" s="249" t="s">
        <v>10</v>
      </c>
      <c r="D30" s="249" t="s">
        <v>205</v>
      </c>
      <c r="E30" s="249" t="s">
        <v>210</v>
      </c>
      <c r="F30" s="435" t="s">
        <v>109</v>
      </c>
      <c r="G30" s="435" t="s">
        <v>211</v>
      </c>
      <c r="H30" s="389">
        <v>836923</v>
      </c>
      <c r="I30" s="249" t="s">
        <v>208</v>
      </c>
      <c r="J30" s="249" t="s">
        <v>207</v>
      </c>
      <c r="K30" s="248">
        <v>13081106.49</v>
      </c>
      <c r="L30" s="249" t="s">
        <v>12</v>
      </c>
      <c r="M30" s="249" t="s">
        <v>212</v>
      </c>
      <c r="N30" s="249" t="s">
        <v>213</v>
      </c>
      <c r="O30" s="496" t="s">
        <v>852</v>
      </c>
    </row>
    <row r="31" spans="1:15" s="217" customFormat="1" ht="206.25" x14ac:dyDescent="0.3">
      <c r="A31" s="223">
        <v>26</v>
      </c>
      <c r="B31" s="495" t="s">
        <v>340</v>
      </c>
      <c r="C31" s="249" t="s">
        <v>10</v>
      </c>
      <c r="D31" s="249" t="s">
        <v>214</v>
      </c>
      <c r="E31" s="249" t="s">
        <v>215</v>
      </c>
      <c r="F31" s="435" t="s">
        <v>109</v>
      </c>
      <c r="G31" s="435" t="s">
        <v>216</v>
      </c>
      <c r="H31" s="389">
        <v>7860</v>
      </c>
      <c r="I31" s="249" t="s">
        <v>1</v>
      </c>
      <c r="J31" s="249" t="s">
        <v>122</v>
      </c>
      <c r="K31" s="248">
        <v>4077846.6</v>
      </c>
      <c r="L31" s="249" t="s">
        <v>12</v>
      </c>
      <c r="M31" s="249" t="s">
        <v>4894</v>
      </c>
      <c r="N31" s="249" t="s">
        <v>123</v>
      </c>
      <c r="O31" s="496" t="s">
        <v>852</v>
      </c>
    </row>
    <row r="32" spans="1:15" s="217" customFormat="1" ht="206.25" x14ac:dyDescent="0.3">
      <c r="A32" s="223">
        <v>27</v>
      </c>
      <c r="B32" s="495" t="s">
        <v>341</v>
      </c>
      <c r="C32" s="249" t="s">
        <v>10</v>
      </c>
      <c r="D32" s="249" t="s">
        <v>217</v>
      </c>
      <c r="E32" s="249" t="s">
        <v>218</v>
      </c>
      <c r="F32" s="435" t="s">
        <v>109</v>
      </c>
      <c r="G32" s="435" t="s">
        <v>219</v>
      </c>
      <c r="H32" s="247">
        <v>11</v>
      </c>
      <c r="I32" s="249" t="s">
        <v>1</v>
      </c>
      <c r="J32" s="249" t="s">
        <v>220</v>
      </c>
      <c r="K32" s="248">
        <v>4260.8500000000004</v>
      </c>
      <c r="L32" s="249" t="s">
        <v>12</v>
      </c>
      <c r="M32" s="249" t="s">
        <v>4894</v>
      </c>
      <c r="N32" s="249" t="s">
        <v>123</v>
      </c>
      <c r="O32" s="496" t="s">
        <v>852</v>
      </c>
    </row>
    <row r="33" spans="1:15" s="217" customFormat="1" ht="206.25" x14ac:dyDescent="0.3">
      <c r="A33" s="223">
        <v>28</v>
      </c>
      <c r="B33" s="495" t="s">
        <v>342</v>
      </c>
      <c r="C33" s="249" t="s">
        <v>10</v>
      </c>
      <c r="D33" s="249" t="s">
        <v>221</v>
      </c>
      <c r="E33" s="249" t="s">
        <v>222</v>
      </c>
      <c r="F33" s="435" t="s">
        <v>109</v>
      </c>
      <c r="G33" s="435" t="s">
        <v>223</v>
      </c>
      <c r="H33" s="389">
        <v>7865</v>
      </c>
      <c r="I33" s="249" t="s">
        <v>1</v>
      </c>
      <c r="J33" s="249" t="s">
        <v>224</v>
      </c>
      <c r="K33" s="248">
        <v>124424.3</v>
      </c>
      <c r="L33" s="249" t="s">
        <v>12</v>
      </c>
      <c r="M33" s="249" t="s">
        <v>4894</v>
      </c>
      <c r="N33" s="249" t="s">
        <v>123</v>
      </c>
      <c r="O33" s="496" t="s">
        <v>852</v>
      </c>
    </row>
    <row r="34" spans="1:15" s="217" customFormat="1" ht="206.25" x14ac:dyDescent="0.3">
      <c r="A34" s="223">
        <v>29</v>
      </c>
      <c r="B34" s="495" t="s">
        <v>343</v>
      </c>
      <c r="C34" s="249" t="s">
        <v>10</v>
      </c>
      <c r="D34" s="249" t="s">
        <v>225</v>
      </c>
      <c r="E34" s="249" t="s">
        <v>226</v>
      </c>
      <c r="F34" s="435" t="s">
        <v>109</v>
      </c>
      <c r="G34" s="435" t="s">
        <v>231</v>
      </c>
      <c r="H34" s="247">
        <v>3600</v>
      </c>
      <c r="I34" s="249" t="s">
        <v>1</v>
      </c>
      <c r="J34" s="249" t="s">
        <v>227</v>
      </c>
      <c r="K34" s="248">
        <v>1051596</v>
      </c>
      <c r="L34" s="249" t="s">
        <v>12</v>
      </c>
      <c r="M34" s="249" t="s">
        <v>4894</v>
      </c>
      <c r="N34" s="249" t="s">
        <v>123</v>
      </c>
      <c r="O34" s="496" t="s">
        <v>852</v>
      </c>
    </row>
    <row r="35" spans="1:15" s="217" customFormat="1" ht="206.25" x14ac:dyDescent="0.3">
      <c r="A35" s="223">
        <v>30</v>
      </c>
      <c r="B35" s="495" t="s">
        <v>344</v>
      </c>
      <c r="C35" s="249" t="s">
        <v>10</v>
      </c>
      <c r="D35" s="249" t="s">
        <v>228</v>
      </c>
      <c r="E35" s="249" t="s">
        <v>229</v>
      </c>
      <c r="F35" s="435" t="s">
        <v>109</v>
      </c>
      <c r="G35" s="435" t="s">
        <v>232</v>
      </c>
      <c r="H35" s="389">
        <v>6275</v>
      </c>
      <c r="I35" s="249" t="s">
        <v>1</v>
      </c>
      <c r="J35" s="249" t="s">
        <v>230</v>
      </c>
      <c r="K35" s="248">
        <v>2001536.75</v>
      </c>
      <c r="L35" s="249" t="s">
        <v>12</v>
      </c>
      <c r="M35" s="249" t="s">
        <v>4894</v>
      </c>
      <c r="N35" s="249" t="s">
        <v>123</v>
      </c>
      <c r="O35" s="496" t="s">
        <v>852</v>
      </c>
    </row>
    <row r="36" spans="1:15" s="217" customFormat="1" ht="300" x14ac:dyDescent="0.3">
      <c r="A36" s="223">
        <v>31</v>
      </c>
      <c r="B36" s="495" t="s">
        <v>345</v>
      </c>
      <c r="C36" s="249" t="s">
        <v>10</v>
      </c>
      <c r="D36" s="249" t="s">
        <v>233</v>
      </c>
      <c r="E36" s="249" t="s">
        <v>234</v>
      </c>
      <c r="F36" s="435" t="s">
        <v>109</v>
      </c>
      <c r="G36" s="435" t="s">
        <v>235</v>
      </c>
      <c r="H36" s="247">
        <v>20</v>
      </c>
      <c r="I36" s="249" t="s">
        <v>236</v>
      </c>
      <c r="J36" s="249" t="s">
        <v>220</v>
      </c>
      <c r="K36" s="248">
        <v>8353.6</v>
      </c>
      <c r="L36" s="249" t="s">
        <v>12</v>
      </c>
      <c r="M36" s="249" t="s">
        <v>4894</v>
      </c>
      <c r="N36" s="249" t="s">
        <v>123</v>
      </c>
      <c r="O36" s="496" t="s">
        <v>852</v>
      </c>
    </row>
    <row r="37" spans="1:15" s="217" customFormat="1" ht="206.25" x14ac:dyDescent="0.3">
      <c r="A37" s="223">
        <v>32</v>
      </c>
      <c r="B37" s="495" t="s">
        <v>346</v>
      </c>
      <c r="C37" s="249" t="s">
        <v>10</v>
      </c>
      <c r="D37" s="249" t="s">
        <v>237</v>
      </c>
      <c r="E37" s="249" t="s">
        <v>238</v>
      </c>
      <c r="F37" s="435" t="s">
        <v>109</v>
      </c>
      <c r="G37" s="435" t="s">
        <v>239</v>
      </c>
      <c r="H37" s="247">
        <v>4800</v>
      </c>
      <c r="I37" s="249" t="s">
        <v>1</v>
      </c>
      <c r="J37" s="249" t="s">
        <v>240</v>
      </c>
      <c r="K37" s="248">
        <v>1918608</v>
      </c>
      <c r="L37" s="249" t="s">
        <v>12</v>
      </c>
      <c r="M37" s="249" t="s">
        <v>4894</v>
      </c>
      <c r="N37" s="249" t="s">
        <v>123</v>
      </c>
      <c r="O37" s="496" t="s">
        <v>852</v>
      </c>
    </row>
    <row r="38" spans="1:15" s="217" customFormat="1" ht="206.25" x14ac:dyDescent="0.3">
      <c r="A38" s="223">
        <v>33</v>
      </c>
      <c r="B38" s="495" t="s">
        <v>347</v>
      </c>
      <c r="C38" s="249" t="s">
        <v>10</v>
      </c>
      <c r="D38" s="249" t="s">
        <v>256</v>
      </c>
      <c r="E38" s="249" t="s">
        <v>257</v>
      </c>
      <c r="F38" s="435" t="s">
        <v>109</v>
      </c>
      <c r="G38" s="435" t="s">
        <v>258</v>
      </c>
      <c r="H38" s="247">
        <v>222</v>
      </c>
      <c r="I38" s="249" t="s">
        <v>1</v>
      </c>
      <c r="J38" s="249" t="s">
        <v>7</v>
      </c>
      <c r="K38" s="248">
        <v>188968.62</v>
      </c>
      <c r="L38" s="249" t="s">
        <v>12</v>
      </c>
      <c r="M38" s="249" t="s">
        <v>0</v>
      </c>
      <c r="N38" s="249" t="s">
        <v>0</v>
      </c>
      <c r="O38" s="496" t="s">
        <v>852</v>
      </c>
    </row>
    <row r="39" spans="1:15" s="217" customFormat="1" ht="300" x14ac:dyDescent="0.3">
      <c r="A39" s="223">
        <v>34</v>
      </c>
      <c r="B39" s="495" t="s">
        <v>348</v>
      </c>
      <c r="C39" s="249" t="s">
        <v>10</v>
      </c>
      <c r="D39" s="249" t="s">
        <v>259</v>
      </c>
      <c r="E39" s="249" t="s">
        <v>260</v>
      </c>
      <c r="F39" s="435" t="s">
        <v>109</v>
      </c>
      <c r="G39" s="435" t="s">
        <v>262</v>
      </c>
      <c r="H39" s="247">
        <v>10000</v>
      </c>
      <c r="I39" s="249" t="s">
        <v>1</v>
      </c>
      <c r="J39" s="249" t="s">
        <v>261</v>
      </c>
      <c r="K39" s="248">
        <v>3327700</v>
      </c>
      <c r="L39" s="249" t="s">
        <v>12</v>
      </c>
      <c r="M39" s="249" t="s">
        <v>4894</v>
      </c>
      <c r="N39" s="249" t="s">
        <v>123</v>
      </c>
      <c r="O39" s="496" t="s">
        <v>852</v>
      </c>
    </row>
    <row r="40" spans="1:15" s="217" customFormat="1" ht="206.25" x14ac:dyDescent="0.3">
      <c r="A40" s="223">
        <v>35</v>
      </c>
      <c r="B40" s="495" t="s">
        <v>349</v>
      </c>
      <c r="C40" s="249" t="s">
        <v>10</v>
      </c>
      <c r="D40" s="249" t="s">
        <v>263</v>
      </c>
      <c r="E40" s="249" t="s">
        <v>264</v>
      </c>
      <c r="F40" s="435" t="s">
        <v>109</v>
      </c>
      <c r="G40" s="435" t="s">
        <v>267</v>
      </c>
      <c r="H40" s="247">
        <v>1071</v>
      </c>
      <c r="I40" s="249" t="s">
        <v>1</v>
      </c>
      <c r="J40" s="249" t="s">
        <v>265</v>
      </c>
      <c r="K40" s="248">
        <v>413191.8</v>
      </c>
      <c r="L40" s="249" t="s">
        <v>12</v>
      </c>
      <c r="M40" s="249" t="s">
        <v>4894</v>
      </c>
      <c r="N40" s="249" t="s">
        <v>123</v>
      </c>
      <c r="O40" s="496" t="s">
        <v>852</v>
      </c>
    </row>
    <row r="41" spans="1:15" s="217" customFormat="1" ht="206.25" x14ac:dyDescent="0.3">
      <c r="A41" s="223">
        <v>36</v>
      </c>
      <c r="B41" s="495" t="s">
        <v>350</v>
      </c>
      <c r="C41" s="249" t="s">
        <v>10</v>
      </c>
      <c r="D41" s="249" t="s">
        <v>277</v>
      </c>
      <c r="E41" s="249" t="s">
        <v>266</v>
      </c>
      <c r="F41" s="435" t="s">
        <v>109</v>
      </c>
      <c r="G41" s="435" t="s">
        <v>268</v>
      </c>
      <c r="H41" s="247">
        <v>803</v>
      </c>
      <c r="I41" s="249" t="s">
        <v>1</v>
      </c>
      <c r="J41" s="249" t="s">
        <v>269</v>
      </c>
      <c r="K41" s="248">
        <v>1485003.96</v>
      </c>
      <c r="L41" s="249" t="s">
        <v>12</v>
      </c>
      <c r="M41" s="249" t="s">
        <v>0</v>
      </c>
      <c r="N41" s="249" t="s">
        <v>0</v>
      </c>
      <c r="O41" s="496" t="s">
        <v>852</v>
      </c>
    </row>
    <row r="42" spans="1:15" s="217" customFormat="1" ht="206.25" x14ac:dyDescent="0.3">
      <c r="A42" s="223">
        <v>37</v>
      </c>
      <c r="B42" s="495" t="s">
        <v>351</v>
      </c>
      <c r="C42" s="249" t="s">
        <v>10</v>
      </c>
      <c r="D42" s="249" t="s">
        <v>276</v>
      </c>
      <c r="E42" s="249" t="s">
        <v>273</v>
      </c>
      <c r="F42" s="435" t="s">
        <v>109</v>
      </c>
      <c r="G42" s="435" t="s">
        <v>274</v>
      </c>
      <c r="H42" s="247">
        <v>801</v>
      </c>
      <c r="I42" s="249" t="s">
        <v>208</v>
      </c>
      <c r="J42" s="249" t="s">
        <v>275</v>
      </c>
      <c r="K42" s="248">
        <v>12351.42</v>
      </c>
      <c r="L42" s="249" t="s">
        <v>12</v>
      </c>
      <c r="M42" s="249" t="s">
        <v>0</v>
      </c>
      <c r="N42" s="249" t="s">
        <v>0</v>
      </c>
      <c r="O42" s="496" t="s">
        <v>852</v>
      </c>
    </row>
    <row r="43" spans="1:15" s="224" customFormat="1" ht="206.25" x14ac:dyDescent="0.25">
      <c r="A43" s="223">
        <v>39</v>
      </c>
      <c r="B43" s="495" t="s">
        <v>352</v>
      </c>
      <c r="C43" s="249" t="s">
        <v>290</v>
      </c>
      <c r="D43" s="249" t="s">
        <v>283</v>
      </c>
      <c r="E43" s="249" t="s">
        <v>284</v>
      </c>
      <c r="F43" s="435" t="s">
        <v>109</v>
      </c>
      <c r="G43" s="435" t="s">
        <v>286</v>
      </c>
      <c r="H43" s="389">
        <v>54659</v>
      </c>
      <c r="I43" s="249" t="s">
        <v>1</v>
      </c>
      <c r="J43" s="249" t="s">
        <v>285</v>
      </c>
      <c r="K43" s="248">
        <v>2830926.6</v>
      </c>
      <c r="L43" s="249" t="s">
        <v>12</v>
      </c>
      <c r="M43" s="249" t="s">
        <v>0</v>
      </c>
      <c r="N43" s="249" t="s">
        <v>0</v>
      </c>
      <c r="O43" s="435" t="s">
        <v>852</v>
      </c>
    </row>
    <row r="44" spans="1:15" s="225" customFormat="1" ht="225" x14ac:dyDescent="0.3">
      <c r="A44" s="223">
        <v>40</v>
      </c>
      <c r="B44" s="495" t="s">
        <v>353</v>
      </c>
      <c r="C44" s="249" t="s">
        <v>292</v>
      </c>
      <c r="D44" s="249" t="s">
        <v>287</v>
      </c>
      <c r="E44" s="249" t="s">
        <v>288</v>
      </c>
      <c r="F44" s="435" t="s">
        <v>109</v>
      </c>
      <c r="G44" s="435" t="s">
        <v>289</v>
      </c>
      <c r="H44" s="389">
        <v>107314</v>
      </c>
      <c r="I44" s="249" t="s">
        <v>1</v>
      </c>
      <c r="J44" s="249" t="s">
        <v>291</v>
      </c>
      <c r="K44" s="248">
        <v>5561011.4800000004</v>
      </c>
      <c r="L44" s="249" t="s">
        <v>12</v>
      </c>
      <c r="M44" s="249" t="s">
        <v>0</v>
      </c>
      <c r="N44" s="249" t="s">
        <v>0</v>
      </c>
      <c r="O44" s="435" t="s">
        <v>852</v>
      </c>
    </row>
    <row r="45" spans="1:15" s="225" customFormat="1" ht="206.25" x14ac:dyDescent="0.3">
      <c r="A45" s="223">
        <v>41</v>
      </c>
      <c r="B45" s="495" t="s">
        <v>354</v>
      </c>
      <c r="C45" s="249" t="s">
        <v>10</v>
      </c>
      <c r="D45" s="249" t="s">
        <v>263</v>
      </c>
      <c r="E45" s="249" t="s">
        <v>293</v>
      </c>
      <c r="F45" s="435" t="s">
        <v>109</v>
      </c>
      <c r="G45" s="435" t="s">
        <v>294</v>
      </c>
      <c r="H45" s="247">
        <v>4544</v>
      </c>
      <c r="I45" s="249" t="s">
        <v>1</v>
      </c>
      <c r="J45" s="249" t="s">
        <v>295</v>
      </c>
      <c r="K45" s="248">
        <v>1406413.44</v>
      </c>
      <c r="L45" s="249" t="s">
        <v>12</v>
      </c>
      <c r="M45" s="249" t="s">
        <v>4894</v>
      </c>
      <c r="N45" s="249" t="s">
        <v>123</v>
      </c>
      <c r="O45" s="496" t="s">
        <v>852</v>
      </c>
    </row>
    <row r="46" spans="1:15" s="226" customFormat="1" ht="206.25" x14ac:dyDescent="0.25">
      <c r="A46" s="223">
        <v>42</v>
      </c>
      <c r="B46" s="495" t="s">
        <v>355</v>
      </c>
      <c r="C46" s="249" t="s">
        <v>10</v>
      </c>
      <c r="D46" s="249" t="s">
        <v>309</v>
      </c>
      <c r="E46" s="249" t="s">
        <v>310</v>
      </c>
      <c r="F46" s="435" t="s">
        <v>109</v>
      </c>
      <c r="G46" s="435" t="s">
        <v>311</v>
      </c>
      <c r="H46" s="247">
        <v>2815</v>
      </c>
      <c r="I46" s="249" t="s">
        <v>1</v>
      </c>
      <c r="J46" s="249" t="s">
        <v>295</v>
      </c>
      <c r="K46" s="248">
        <v>1061789.8500000001</v>
      </c>
      <c r="L46" s="249" t="s">
        <v>12</v>
      </c>
      <c r="M46" s="249" t="s">
        <v>4894</v>
      </c>
      <c r="N46" s="249" t="s">
        <v>123</v>
      </c>
      <c r="O46" s="496" t="s">
        <v>852</v>
      </c>
    </row>
    <row r="47" spans="1:15" s="227" customFormat="1" ht="206.25" x14ac:dyDescent="0.25">
      <c r="A47" s="223">
        <v>43</v>
      </c>
      <c r="B47" s="495" t="s">
        <v>356</v>
      </c>
      <c r="C47" s="249" t="s">
        <v>10</v>
      </c>
      <c r="D47" s="249" t="s">
        <v>312</v>
      </c>
      <c r="E47" s="249" t="s">
        <v>313</v>
      </c>
      <c r="F47" s="435" t="s">
        <v>109</v>
      </c>
      <c r="G47" s="435" t="s">
        <v>314</v>
      </c>
      <c r="H47" s="247">
        <v>161</v>
      </c>
      <c r="I47" s="249" t="s">
        <v>1</v>
      </c>
      <c r="J47" s="249" t="s">
        <v>315</v>
      </c>
      <c r="K47" s="248">
        <v>87395.63</v>
      </c>
      <c r="L47" s="249" t="s">
        <v>12</v>
      </c>
      <c r="M47" s="249" t="s">
        <v>0</v>
      </c>
      <c r="N47" s="249" t="s">
        <v>0</v>
      </c>
      <c r="O47" s="435" t="s">
        <v>852</v>
      </c>
    </row>
    <row r="48" spans="1:15" s="195" customFormat="1" ht="281.25" x14ac:dyDescent="0.3">
      <c r="A48" s="223">
        <v>44</v>
      </c>
      <c r="B48" s="469" t="s">
        <v>357</v>
      </c>
      <c r="C48" s="208" t="s">
        <v>10</v>
      </c>
      <c r="D48" s="208" t="s">
        <v>111</v>
      </c>
      <c r="E48" s="208" t="s">
        <v>112</v>
      </c>
      <c r="F48" s="228" t="s">
        <v>109</v>
      </c>
      <c r="G48" s="206" t="s">
        <v>3391</v>
      </c>
      <c r="H48" s="228">
        <v>388</v>
      </c>
      <c r="I48" s="186" t="s">
        <v>1</v>
      </c>
      <c r="J48" s="208" t="s">
        <v>3401</v>
      </c>
      <c r="K48" s="229">
        <v>28331.759999999998</v>
      </c>
      <c r="L48" s="186" t="s">
        <v>12</v>
      </c>
      <c r="M48" s="208" t="s">
        <v>116</v>
      </c>
      <c r="N48" s="208" t="s">
        <v>115</v>
      </c>
      <c r="O48" s="189" t="s">
        <v>12</v>
      </c>
    </row>
    <row r="49" spans="1:15" s="231" customFormat="1" ht="225" x14ac:dyDescent="0.25">
      <c r="A49" s="223">
        <v>45</v>
      </c>
      <c r="B49" s="495" t="s">
        <v>3535</v>
      </c>
      <c r="C49" s="186" t="s">
        <v>10</v>
      </c>
      <c r="D49" s="186" t="s">
        <v>306</v>
      </c>
      <c r="E49" s="186" t="s">
        <v>307</v>
      </c>
      <c r="F49" s="189" t="s">
        <v>109</v>
      </c>
      <c r="G49" s="189" t="s">
        <v>3392</v>
      </c>
      <c r="H49" s="230">
        <v>2158</v>
      </c>
      <c r="I49" s="186" t="s">
        <v>3400</v>
      </c>
      <c r="J49" s="186" t="s">
        <v>3402</v>
      </c>
      <c r="K49" s="204">
        <v>2290717</v>
      </c>
      <c r="L49" s="186" t="s">
        <v>12</v>
      </c>
      <c r="M49" s="186" t="s">
        <v>308</v>
      </c>
      <c r="N49" s="186" t="s">
        <v>115</v>
      </c>
      <c r="O49" s="189" t="s">
        <v>12</v>
      </c>
    </row>
    <row r="50" spans="1:15" s="195" customFormat="1" ht="192" customHeight="1" x14ac:dyDescent="0.3">
      <c r="A50" s="223">
        <v>46</v>
      </c>
      <c r="B50" s="469" t="s">
        <v>3536</v>
      </c>
      <c r="C50" s="186" t="s">
        <v>10</v>
      </c>
      <c r="D50" s="186" t="s">
        <v>241</v>
      </c>
      <c r="E50" s="186" t="s">
        <v>242</v>
      </c>
      <c r="F50" s="189" t="s">
        <v>109</v>
      </c>
      <c r="G50" s="189" t="s">
        <v>3393</v>
      </c>
      <c r="H50" s="232">
        <v>152</v>
      </c>
      <c r="I50" s="186" t="s">
        <v>3403</v>
      </c>
      <c r="J50" s="186" t="s">
        <v>3404</v>
      </c>
      <c r="K50" s="233" t="s">
        <v>243</v>
      </c>
      <c r="L50" s="186" t="s">
        <v>12</v>
      </c>
      <c r="M50" s="186" t="s">
        <v>244</v>
      </c>
      <c r="N50" s="186" t="s">
        <v>4739</v>
      </c>
      <c r="O50" s="189" t="s">
        <v>12</v>
      </c>
    </row>
    <row r="51" spans="1:15" s="195" customFormat="1" ht="213.75" customHeight="1" x14ac:dyDescent="0.3">
      <c r="A51" s="223">
        <v>47</v>
      </c>
      <c r="B51" s="495" t="s">
        <v>3537</v>
      </c>
      <c r="C51" s="186" t="s">
        <v>10</v>
      </c>
      <c r="D51" s="186" t="s">
        <v>245</v>
      </c>
      <c r="E51" s="186" t="s">
        <v>246</v>
      </c>
      <c r="F51" s="189" t="s">
        <v>109</v>
      </c>
      <c r="G51" s="186" t="s">
        <v>3394</v>
      </c>
      <c r="H51" s="234">
        <v>5164</v>
      </c>
      <c r="I51" s="186" t="s">
        <v>251</v>
      </c>
      <c r="J51" s="186"/>
      <c r="K51" s="186">
        <v>1633579.76</v>
      </c>
      <c r="L51" s="186" t="s">
        <v>12</v>
      </c>
      <c r="M51" s="186" t="s">
        <v>247</v>
      </c>
      <c r="N51" s="186" t="s">
        <v>4739</v>
      </c>
      <c r="O51" s="189" t="s">
        <v>12</v>
      </c>
    </row>
    <row r="52" spans="1:15" s="195" customFormat="1" ht="225" x14ac:dyDescent="0.3">
      <c r="A52" s="223">
        <v>48</v>
      </c>
      <c r="B52" s="469" t="s">
        <v>3538</v>
      </c>
      <c r="C52" s="186" t="s">
        <v>10</v>
      </c>
      <c r="D52" s="208" t="s">
        <v>248</v>
      </c>
      <c r="E52" s="199" t="s">
        <v>249</v>
      </c>
      <c r="F52" s="206" t="s">
        <v>109</v>
      </c>
      <c r="G52" s="208" t="s">
        <v>3395</v>
      </c>
      <c r="H52" s="235">
        <v>26534</v>
      </c>
      <c r="I52" s="186" t="s">
        <v>3405</v>
      </c>
      <c r="J52" s="208" t="s">
        <v>3406</v>
      </c>
      <c r="K52" s="199">
        <v>4324511.32</v>
      </c>
      <c r="L52" s="186" t="s">
        <v>12</v>
      </c>
      <c r="M52" s="208" t="s">
        <v>250</v>
      </c>
      <c r="N52" s="208" t="s">
        <v>4738</v>
      </c>
      <c r="O52" s="189" t="s">
        <v>12</v>
      </c>
    </row>
    <row r="53" spans="1:15" s="195" customFormat="1" ht="225" x14ac:dyDescent="0.3">
      <c r="A53" s="223">
        <v>49</v>
      </c>
      <c r="B53" s="495" t="s">
        <v>3539</v>
      </c>
      <c r="C53" s="186" t="s">
        <v>10</v>
      </c>
      <c r="D53" s="186" t="s">
        <v>252</v>
      </c>
      <c r="E53" s="186" t="s">
        <v>253</v>
      </c>
      <c r="F53" s="189" t="s">
        <v>109</v>
      </c>
      <c r="G53" s="186" t="s">
        <v>3396</v>
      </c>
      <c r="H53" s="185">
        <v>13748</v>
      </c>
      <c r="I53" s="186" t="s">
        <v>3407</v>
      </c>
      <c r="J53" s="186" t="s">
        <v>3406</v>
      </c>
      <c r="K53" s="186">
        <v>2240649.04</v>
      </c>
      <c r="L53" s="186" t="s">
        <v>12</v>
      </c>
      <c r="M53" s="186" t="s">
        <v>255</v>
      </c>
      <c r="N53" s="186" t="s">
        <v>4738</v>
      </c>
      <c r="O53" s="189" t="s">
        <v>12</v>
      </c>
    </row>
    <row r="54" spans="1:15" s="195" customFormat="1" ht="318.75" x14ac:dyDescent="0.3">
      <c r="A54" s="223">
        <v>50</v>
      </c>
      <c r="B54" s="469" t="s">
        <v>3540</v>
      </c>
      <c r="C54" s="186" t="s">
        <v>10</v>
      </c>
      <c r="D54" s="186" t="s">
        <v>270</v>
      </c>
      <c r="E54" s="186" t="s">
        <v>271</v>
      </c>
      <c r="F54" s="189" t="s">
        <v>109</v>
      </c>
      <c r="G54" s="186" t="s">
        <v>3397</v>
      </c>
      <c r="H54" s="230">
        <v>24444</v>
      </c>
      <c r="I54" s="186" t="s">
        <v>3408</v>
      </c>
      <c r="J54" s="186" t="s">
        <v>3409</v>
      </c>
      <c r="K54" s="186" t="s">
        <v>4895</v>
      </c>
      <c r="L54" s="186" t="s">
        <v>27</v>
      </c>
      <c r="M54" s="186" t="s">
        <v>272</v>
      </c>
      <c r="N54" s="186" t="s">
        <v>4740</v>
      </c>
      <c r="O54" s="189" t="s">
        <v>12</v>
      </c>
    </row>
    <row r="55" spans="1:15" s="236" customFormat="1" ht="225" x14ac:dyDescent="0.25">
      <c r="A55" s="223">
        <v>51</v>
      </c>
      <c r="B55" s="495" t="s">
        <v>3541</v>
      </c>
      <c r="C55" s="186" t="s">
        <v>10</v>
      </c>
      <c r="D55" s="186" t="s">
        <v>296</v>
      </c>
      <c r="E55" s="186" t="s">
        <v>297</v>
      </c>
      <c r="F55" s="189" t="s">
        <v>298</v>
      </c>
      <c r="G55" s="204" t="s">
        <v>3398</v>
      </c>
      <c r="H55" s="185">
        <v>2194</v>
      </c>
      <c r="I55" s="186" t="s">
        <v>3400</v>
      </c>
      <c r="J55" s="186" t="s">
        <v>3410</v>
      </c>
      <c r="K55" s="186">
        <v>2361051.16</v>
      </c>
      <c r="L55" s="186" t="s">
        <v>12</v>
      </c>
      <c r="M55" s="204" t="s">
        <v>301</v>
      </c>
      <c r="N55" s="186" t="s">
        <v>300</v>
      </c>
      <c r="O55" s="189" t="s">
        <v>12</v>
      </c>
    </row>
    <row r="56" spans="1:15" s="236" customFormat="1" ht="187.5" x14ac:dyDescent="0.25">
      <c r="A56" s="223">
        <v>52</v>
      </c>
      <c r="B56" s="470" t="s">
        <v>3542</v>
      </c>
      <c r="C56" s="186" t="s">
        <v>10</v>
      </c>
      <c r="D56" s="186" t="s">
        <v>302</v>
      </c>
      <c r="E56" s="186" t="s">
        <v>303</v>
      </c>
      <c r="F56" s="189" t="s">
        <v>298</v>
      </c>
      <c r="G56" s="204" t="s">
        <v>3399</v>
      </c>
      <c r="H56" s="204">
        <v>9802</v>
      </c>
      <c r="I56" s="186" t="s">
        <v>1</v>
      </c>
      <c r="J56" s="186" t="s">
        <v>3411</v>
      </c>
      <c r="K56" s="204">
        <v>146441</v>
      </c>
      <c r="L56" s="186" t="s">
        <v>12</v>
      </c>
      <c r="M56" s="204" t="s">
        <v>305</v>
      </c>
      <c r="N56" s="186" t="s">
        <v>304</v>
      </c>
      <c r="O56" s="189" t="s">
        <v>12</v>
      </c>
    </row>
    <row r="57" spans="1:15" s="241" customFormat="1" ht="18.75" x14ac:dyDescent="0.3">
      <c r="A57" s="235"/>
      <c r="B57" s="235"/>
      <c r="C57" s="235"/>
      <c r="D57" s="194"/>
      <c r="E57" s="237"/>
      <c r="F57" s="237"/>
      <c r="G57" s="237"/>
      <c r="H57" s="194"/>
      <c r="I57" s="238"/>
      <c r="J57" s="239"/>
      <c r="K57" s="240"/>
      <c r="L57" s="239"/>
      <c r="M57" s="239"/>
      <c r="N57" s="239"/>
      <c r="O57" s="239"/>
    </row>
    <row r="58" spans="1:15" s="241" customFormat="1" ht="18.75" x14ac:dyDescent="0.3">
      <c r="D58" s="239"/>
      <c r="E58" s="238"/>
      <c r="F58" s="238"/>
      <c r="G58" s="238"/>
      <c r="H58" s="239"/>
      <c r="I58" s="238"/>
      <c r="J58" s="239"/>
      <c r="K58" s="240"/>
      <c r="L58" s="239"/>
      <c r="M58" s="239"/>
      <c r="N58" s="239"/>
      <c r="O58" s="239"/>
    </row>
    <row r="59" spans="1:15" s="245" customFormat="1" ht="52.5" customHeight="1" x14ac:dyDescent="0.3">
      <c r="A59" s="544"/>
      <c r="B59" s="544"/>
      <c r="C59" s="544"/>
      <c r="D59" s="544"/>
      <c r="E59" s="544"/>
      <c r="F59" s="544"/>
      <c r="G59" s="544"/>
      <c r="H59" s="544"/>
      <c r="I59" s="242"/>
      <c r="J59" s="243"/>
      <c r="K59" s="244"/>
      <c r="L59" s="243"/>
      <c r="M59" s="543"/>
      <c r="N59" s="543"/>
      <c r="O59" s="543"/>
    </row>
  </sheetData>
  <autoFilter ref="A5:O56"/>
  <mergeCells count="5">
    <mergeCell ref="M59:O59"/>
    <mergeCell ref="A59:H59"/>
    <mergeCell ref="G2:J2"/>
    <mergeCell ref="N1:O1"/>
    <mergeCell ref="A3:O3"/>
  </mergeCells>
  <pageMargins left="0.19685039370078741" right="0.19685039370078741" top="0.43307086614173229" bottom="0.19685039370078741" header="0.19685039370078741" footer="0.15748031496062992"/>
  <pageSetup paperSize="9" scale="48" fitToHeight="0" orientation="landscape"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29"/>
  <sheetViews>
    <sheetView zoomScale="60" zoomScaleNormal="60" workbookViewId="0">
      <selection activeCell="R1" sqref="R1:T1"/>
    </sheetView>
  </sheetViews>
  <sheetFormatPr defaultColWidth="12" defaultRowHeight="12.75" x14ac:dyDescent="0.2"/>
  <cols>
    <col min="1" max="1" width="16.85546875" style="161" customWidth="1"/>
    <col min="2" max="2" width="8.7109375" style="161" customWidth="1"/>
    <col min="3" max="3" width="18.5703125" style="165" customWidth="1"/>
    <col min="4" max="4" width="12.140625" style="165" customWidth="1"/>
    <col min="5" max="5" width="29.28515625" style="161" customWidth="1"/>
    <col min="6" max="6" width="28.28515625" style="161" customWidth="1"/>
    <col min="7" max="7" width="17" style="161" customWidth="1"/>
    <col min="8" max="8" width="28.85546875" style="161" customWidth="1"/>
    <col min="9" max="9" width="22.140625" style="161" customWidth="1"/>
    <col min="10" max="10" width="27.7109375" style="161" customWidth="1"/>
    <col min="11" max="11" width="12.28515625" style="161" customWidth="1"/>
    <col min="12" max="12" width="20.7109375" style="161" customWidth="1"/>
    <col min="13" max="13" width="26.42578125" style="161" customWidth="1"/>
    <col min="14" max="14" width="19" style="161" customWidth="1"/>
    <col min="15" max="15" width="18.140625" style="161" customWidth="1"/>
    <col min="16" max="16" width="18.5703125" style="166" customWidth="1"/>
    <col min="17" max="17" width="19.7109375" style="166" customWidth="1"/>
    <col min="18" max="18" width="16.7109375" style="161" customWidth="1"/>
    <col min="19" max="19" width="13.140625" style="161" customWidth="1"/>
    <col min="20" max="20" width="15.85546875" style="161" customWidth="1"/>
    <col min="21" max="16384" width="12" style="161"/>
  </cols>
  <sheetData>
    <row r="1" spans="1:22" ht="18.75" customHeight="1" x14ac:dyDescent="0.2">
      <c r="Q1" s="167"/>
      <c r="R1" s="551"/>
      <c r="S1" s="551"/>
      <c r="T1" s="551"/>
      <c r="U1" s="168"/>
      <c r="V1" s="168"/>
    </row>
    <row r="2" spans="1:22" ht="25.5" customHeight="1" x14ac:dyDescent="0.2">
      <c r="E2" s="567" t="s">
        <v>4708</v>
      </c>
      <c r="F2" s="567"/>
      <c r="G2" s="567"/>
      <c r="H2" s="567"/>
      <c r="I2" s="567"/>
      <c r="J2" s="567"/>
      <c r="K2" s="567"/>
      <c r="L2" s="567"/>
      <c r="M2" s="567"/>
      <c r="N2" s="567"/>
      <c r="R2" s="166"/>
      <c r="S2" s="169"/>
    </row>
    <row r="3" spans="1:22" s="513" customFormat="1" ht="45.75" customHeight="1" x14ac:dyDescent="0.25">
      <c r="A3" s="539" t="s">
        <v>5157</v>
      </c>
      <c r="B3" s="540"/>
      <c r="C3" s="540"/>
      <c r="D3" s="540"/>
      <c r="E3" s="540"/>
      <c r="F3" s="540"/>
      <c r="G3" s="540"/>
      <c r="H3" s="540"/>
      <c r="I3" s="540"/>
      <c r="J3" s="540"/>
      <c r="K3" s="540"/>
      <c r="L3" s="540"/>
      <c r="M3" s="540"/>
      <c r="N3" s="540"/>
      <c r="O3" s="540"/>
      <c r="P3" s="540"/>
      <c r="Q3" s="540"/>
      <c r="R3" s="540"/>
      <c r="S3" s="540"/>
      <c r="T3" s="541"/>
    </row>
    <row r="4" spans="1:22" s="170" customFormat="1" hidden="1" x14ac:dyDescent="0.2">
      <c r="A4" s="162"/>
      <c r="B4" s="162"/>
      <c r="C4" s="162"/>
      <c r="D4" s="162"/>
      <c r="E4" s="162"/>
      <c r="F4" s="162"/>
      <c r="G4" s="162"/>
      <c r="H4" s="162"/>
      <c r="I4" s="162"/>
      <c r="J4" s="162"/>
      <c r="K4" s="162"/>
      <c r="L4" s="162"/>
      <c r="M4" s="162"/>
      <c r="N4" s="162"/>
      <c r="O4" s="162"/>
      <c r="P4" s="162"/>
      <c r="Q4" s="162"/>
      <c r="R4" s="162"/>
      <c r="S4" s="162"/>
      <c r="T4" s="171"/>
    </row>
    <row r="5" spans="1:22" s="50" customFormat="1" ht="185.25" customHeight="1" x14ac:dyDescent="0.2">
      <c r="A5" s="172" t="s">
        <v>79</v>
      </c>
      <c r="B5" s="172" t="s">
        <v>20</v>
      </c>
      <c r="C5" s="172" t="s">
        <v>80</v>
      </c>
      <c r="D5" s="172" t="s">
        <v>4798</v>
      </c>
      <c r="E5" s="172" t="s">
        <v>81</v>
      </c>
      <c r="F5" s="173" t="s">
        <v>397</v>
      </c>
      <c r="G5" s="172" t="s">
        <v>4858</v>
      </c>
      <c r="H5" s="172" t="s">
        <v>48</v>
      </c>
      <c r="I5" s="172" t="s">
        <v>83</v>
      </c>
      <c r="J5" s="157" t="s">
        <v>86</v>
      </c>
      <c r="K5" s="172" t="s">
        <v>82</v>
      </c>
      <c r="L5" s="172" t="s">
        <v>4859</v>
      </c>
      <c r="M5" s="172" t="s">
        <v>84</v>
      </c>
      <c r="N5" s="172" t="s">
        <v>85</v>
      </c>
      <c r="O5" s="157" t="s">
        <v>279</v>
      </c>
      <c r="P5" s="174" t="s">
        <v>22</v>
      </c>
      <c r="Q5" s="174" t="s">
        <v>41</v>
      </c>
      <c r="R5" s="172" t="s">
        <v>87</v>
      </c>
      <c r="S5" s="172" t="s">
        <v>280</v>
      </c>
      <c r="T5" s="172" t="s">
        <v>88</v>
      </c>
    </row>
    <row r="6" spans="1:22" s="170" customFormat="1" x14ac:dyDescent="0.2">
      <c r="A6" s="175" t="s">
        <v>93</v>
      </c>
      <c r="B6" s="176"/>
      <c r="C6" s="163"/>
      <c r="D6" s="163"/>
      <c r="E6" s="163"/>
      <c r="F6" s="163"/>
      <c r="G6" s="163"/>
      <c r="H6" s="163"/>
      <c r="I6" s="163"/>
      <c r="J6" s="163"/>
      <c r="K6" s="163"/>
      <c r="L6" s="163"/>
      <c r="M6" s="163"/>
      <c r="N6" s="163"/>
      <c r="O6" s="163"/>
      <c r="P6" s="163"/>
      <c r="Q6" s="163"/>
      <c r="R6" s="163"/>
      <c r="S6" s="163"/>
      <c r="T6" s="177"/>
    </row>
    <row r="7" spans="1:22" s="170" customFormat="1" x14ac:dyDescent="0.2">
      <c r="A7" s="178" t="s">
        <v>299</v>
      </c>
      <c r="B7" s="164"/>
      <c r="C7" s="164"/>
      <c r="D7" s="164"/>
      <c r="E7" s="164"/>
      <c r="F7" s="164"/>
      <c r="G7" s="164"/>
      <c r="H7" s="164"/>
      <c r="I7" s="164"/>
      <c r="J7" s="164"/>
      <c r="K7" s="164"/>
      <c r="L7" s="164"/>
      <c r="M7" s="164"/>
      <c r="N7" s="164"/>
      <c r="O7" s="164"/>
      <c r="P7" s="164"/>
      <c r="Q7" s="164"/>
      <c r="R7" s="164"/>
      <c r="S7" s="164"/>
      <c r="T7" s="179"/>
    </row>
    <row r="8" spans="1:22" s="241" customFormat="1" ht="243.75" x14ac:dyDescent="0.3">
      <c r="A8" s="246" t="s">
        <v>2147</v>
      </c>
      <c r="B8" s="246" t="s">
        <v>4795</v>
      </c>
      <c r="C8" s="246" t="s">
        <v>3530</v>
      </c>
      <c r="D8" s="246" t="s">
        <v>4800</v>
      </c>
      <c r="E8" s="246" t="s">
        <v>1188</v>
      </c>
      <c r="F8" s="246" t="s">
        <v>1189</v>
      </c>
      <c r="G8" s="246"/>
      <c r="H8" s="187" t="s">
        <v>282</v>
      </c>
      <c r="I8" s="187" t="s">
        <v>1190</v>
      </c>
      <c r="J8" s="246" t="s">
        <v>5015</v>
      </c>
      <c r="K8" s="247">
        <v>36.6</v>
      </c>
      <c r="L8" s="246" t="s">
        <v>4799</v>
      </c>
      <c r="M8" s="246" t="s">
        <v>4741</v>
      </c>
      <c r="N8" s="246" t="s">
        <v>1191</v>
      </c>
      <c r="O8" s="246" t="s">
        <v>1192</v>
      </c>
      <c r="P8" s="248">
        <v>361053</v>
      </c>
      <c r="Q8" s="249">
        <v>430503.95</v>
      </c>
      <c r="R8" s="246" t="s">
        <v>0</v>
      </c>
      <c r="S8" s="246" t="s">
        <v>0</v>
      </c>
      <c r="T8" s="246" t="s">
        <v>0</v>
      </c>
    </row>
    <row r="9" spans="1:22" s="241" customFormat="1" ht="281.25" x14ac:dyDescent="0.3">
      <c r="A9" s="246" t="s">
        <v>2148</v>
      </c>
      <c r="B9" s="246" t="s">
        <v>4795</v>
      </c>
      <c r="C9" s="246" t="s">
        <v>1194</v>
      </c>
      <c r="D9" s="246" t="s">
        <v>25</v>
      </c>
      <c r="E9" s="246" t="s">
        <v>1195</v>
      </c>
      <c r="F9" s="246" t="s">
        <v>1196</v>
      </c>
      <c r="G9" s="246"/>
      <c r="H9" s="187" t="s">
        <v>282</v>
      </c>
      <c r="I9" s="187" t="s">
        <v>1197</v>
      </c>
      <c r="J9" s="246" t="s">
        <v>1198</v>
      </c>
      <c r="K9" s="247">
        <v>36</v>
      </c>
      <c r="L9" s="246" t="s">
        <v>4958</v>
      </c>
      <c r="M9" s="246" t="s">
        <v>4741</v>
      </c>
      <c r="N9" s="246" t="s">
        <v>1199</v>
      </c>
      <c r="O9" s="246" t="s">
        <v>1200</v>
      </c>
      <c r="P9" s="250">
        <v>78480.72</v>
      </c>
      <c r="Q9" s="249">
        <v>313913.53000000003</v>
      </c>
      <c r="R9" s="246" t="s">
        <v>0</v>
      </c>
      <c r="S9" s="246" t="s">
        <v>0</v>
      </c>
      <c r="T9" s="246" t="s">
        <v>0</v>
      </c>
    </row>
    <row r="10" spans="1:22" s="241" customFormat="1" ht="409.5" x14ac:dyDescent="0.3">
      <c r="A10" s="246" t="s">
        <v>2149</v>
      </c>
      <c r="B10" s="246" t="s">
        <v>4795</v>
      </c>
      <c r="C10" s="246" t="s">
        <v>5150</v>
      </c>
      <c r="D10" s="246" t="s">
        <v>4800</v>
      </c>
      <c r="E10" s="246" t="s">
        <v>1284</v>
      </c>
      <c r="F10" s="246" t="s">
        <v>1285</v>
      </c>
      <c r="G10" s="246"/>
      <c r="H10" s="187" t="s">
        <v>282</v>
      </c>
      <c r="I10" s="187" t="s">
        <v>1286</v>
      </c>
      <c r="J10" s="246" t="s">
        <v>1287</v>
      </c>
      <c r="K10" s="247">
        <v>3587.5</v>
      </c>
      <c r="L10" s="246" t="s">
        <v>4959</v>
      </c>
      <c r="M10" s="246" t="s">
        <v>4741</v>
      </c>
      <c r="N10" s="246" t="s">
        <v>1288</v>
      </c>
      <c r="O10" s="251" t="s">
        <v>1289</v>
      </c>
      <c r="P10" s="252">
        <v>18522820.800000001</v>
      </c>
      <c r="Q10" s="253">
        <v>84762325.400000006</v>
      </c>
      <c r="R10" s="246" t="s">
        <v>1290</v>
      </c>
      <c r="S10" s="246" t="s">
        <v>1291</v>
      </c>
      <c r="T10" s="246" t="s">
        <v>0</v>
      </c>
    </row>
    <row r="11" spans="1:22" s="192" customFormat="1" ht="375" x14ac:dyDescent="0.3">
      <c r="A11" s="246" t="s">
        <v>2150</v>
      </c>
      <c r="B11" s="246" t="s">
        <v>4795</v>
      </c>
      <c r="C11" s="186" t="s">
        <v>1229</v>
      </c>
      <c r="D11" s="246" t="s">
        <v>4800</v>
      </c>
      <c r="E11" s="186" t="s">
        <v>1230</v>
      </c>
      <c r="F11" s="186" t="s">
        <v>1231</v>
      </c>
      <c r="G11" s="186"/>
      <c r="H11" s="187" t="s">
        <v>282</v>
      </c>
      <c r="I11" s="187" t="s">
        <v>1197</v>
      </c>
      <c r="J11" s="186" t="s">
        <v>1232</v>
      </c>
      <c r="K11" s="186">
        <v>795.5</v>
      </c>
      <c r="L11" s="186" t="s">
        <v>4801</v>
      </c>
      <c r="M11" s="186" t="s">
        <v>1265</v>
      </c>
      <c r="N11" s="186" t="s">
        <v>1233</v>
      </c>
      <c r="O11" s="186" t="s">
        <v>1234</v>
      </c>
      <c r="P11" s="193">
        <v>7693440</v>
      </c>
      <c r="Q11" s="193">
        <v>22152368.050000001</v>
      </c>
      <c r="R11" s="186" t="s">
        <v>0</v>
      </c>
      <c r="S11" s="186" t="s">
        <v>0</v>
      </c>
      <c r="T11" s="186" t="s">
        <v>0</v>
      </c>
    </row>
    <row r="12" spans="1:22" s="192" customFormat="1" ht="409.5" x14ac:dyDescent="0.3">
      <c r="A12" s="246" t="s">
        <v>2151</v>
      </c>
      <c r="B12" s="246" t="s">
        <v>4795</v>
      </c>
      <c r="C12" s="186" t="s">
        <v>1259</v>
      </c>
      <c r="D12" s="246" t="s">
        <v>4800</v>
      </c>
      <c r="E12" s="203" t="s">
        <v>1260</v>
      </c>
      <c r="F12" s="204" t="s">
        <v>1258</v>
      </c>
      <c r="G12" s="204"/>
      <c r="H12" s="189" t="s">
        <v>109</v>
      </c>
      <c r="I12" s="206" t="s">
        <v>1261</v>
      </c>
      <c r="J12" s="186" t="s">
        <v>1262</v>
      </c>
      <c r="K12" s="230">
        <v>246.5</v>
      </c>
      <c r="L12" s="186" t="s">
        <v>4960</v>
      </c>
      <c r="M12" s="208" t="s">
        <v>115</v>
      </c>
      <c r="N12" s="186" t="s">
        <v>1263</v>
      </c>
      <c r="O12" s="186" t="s">
        <v>1264</v>
      </c>
      <c r="P12" s="207">
        <v>718000</v>
      </c>
      <c r="Q12" s="207">
        <v>4746026.53</v>
      </c>
      <c r="R12" s="186" t="s">
        <v>1266</v>
      </c>
      <c r="S12" s="186" t="s">
        <v>1267</v>
      </c>
      <c r="T12" s="185" t="s">
        <v>0</v>
      </c>
    </row>
    <row r="13" spans="1:22" s="192" customFormat="1" ht="243.75" x14ac:dyDescent="0.3">
      <c r="A13" s="246" t="s">
        <v>2152</v>
      </c>
      <c r="B13" s="246" t="s">
        <v>4795</v>
      </c>
      <c r="C13" s="186" t="s">
        <v>1268</v>
      </c>
      <c r="D13" s="246" t="s">
        <v>4800</v>
      </c>
      <c r="E13" s="203" t="s">
        <v>1269</v>
      </c>
      <c r="F13" s="204" t="s">
        <v>1270</v>
      </c>
      <c r="G13" s="204"/>
      <c r="H13" s="189" t="s">
        <v>109</v>
      </c>
      <c r="I13" s="206" t="s">
        <v>1271</v>
      </c>
      <c r="J13" s="186" t="s">
        <v>1272</v>
      </c>
      <c r="K13" s="230">
        <v>225.1</v>
      </c>
      <c r="L13" s="186" t="s">
        <v>4961</v>
      </c>
      <c r="M13" s="208" t="s">
        <v>115</v>
      </c>
      <c r="N13" s="186" t="s">
        <v>1273</v>
      </c>
      <c r="O13" s="186" t="s">
        <v>1274</v>
      </c>
      <c r="P13" s="207">
        <v>405923</v>
      </c>
      <c r="Q13" s="207">
        <v>4443942.41</v>
      </c>
      <c r="R13" s="186" t="s">
        <v>27</v>
      </c>
      <c r="S13" s="185" t="s">
        <v>27</v>
      </c>
      <c r="T13" s="186" t="s">
        <v>27</v>
      </c>
    </row>
    <row r="14" spans="1:22" s="235" customFormat="1" ht="281.25" x14ac:dyDescent="0.25">
      <c r="A14" s="246" t="s">
        <v>2153</v>
      </c>
      <c r="B14" s="246" t="s">
        <v>4795</v>
      </c>
      <c r="C14" s="202" t="s">
        <v>2098</v>
      </c>
      <c r="D14" s="246" t="s">
        <v>4800</v>
      </c>
      <c r="E14" s="199" t="s">
        <v>2093</v>
      </c>
      <c r="F14" s="199" t="s">
        <v>2092</v>
      </c>
      <c r="G14" s="199"/>
      <c r="H14" s="189" t="s">
        <v>109</v>
      </c>
      <c r="I14" s="186" t="s">
        <v>2094</v>
      </c>
      <c r="J14" s="199" t="s">
        <v>2095</v>
      </c>
      <c r="K14" s="202">
        <v>111.4</v>
      </c>
      <c r="L14" s="199" t="s">
        <v>4962</v>
      </c>
      <c r="M14" s="186" t="s">
        <v>4740</v>
      </c>
      <c r="N14" s="186" t="s">
        <v>2097</v>
      </c>
      <c r="O14" s="199" t="s">
        <v>2096</v>
      </c>
      <c r="P14" s="254">
        <v>141334.79999999999</v>
      </c>
      <c r="Q14" s="202">
        <v>443930.77</v>
      </c>
      <c r="R14" s="255" t="s">
        <v>27</v>
      </c>
      <c r="S14" s="255" t="s">
        <v>27</v>
      </c>
      <c r="T14" s="255" t="s">
        <v>27</v>
      </c>
    </row>
    <row r="15" spans="1:22" s="195" customFormat="1" ht="281.25" x14ac:dyDescent="0.3">
      <c r="A15" s="246" t="s">
        <v>2154</v>
      </c>
      <c r="B15" s="246" t="s">
        <v>4795</v>
      </c>
      <c r="C15" s="186" t="s">
        <v>3353</v>
      </c>
      <c r="D15" s="246" t="s">
        <v>4800</v>
      </c>
      <c r="E15" s="203" t="s">
        <v>2093</v>
      </c>
      <c r="F15" s="204" t="s">
        <v>2099</v>
      </c>
      <c r="G15" s="204"/>
      <c r="H15" s="189" t="s">
        <v>109</v>
      </c>
      <c r="I15" s="186" t="s">
        <v>2100</v>
      </c>
      <c r="J15" s="186" t="s">
        <v>2095</v>
      </c>
      <c r="K15" s="230">
        <v>21.6</v>
      </c>
      <c r="L15" s="204" t="s">
        <v>4963</v>
      </c>
      <c r="M15" s="186" t="s">
        <v>4740</v>
      </c>
      <c r="N15" s="186" t="s">
        <v>2101</v>
      </c>
      <c r="O15" s="186" t="s">
        <v>2096</v>
      </c>
      <c r="P15" s="193">
        <v>2890</v>
      </c>
      <c r="Q15" s="193">
        <v>182250.31</v>
      </c>
      <c r="R15" s="186" t="s">
        <v>27</v>
      </c>
      <c r="S15" s="186" t="s">
        <v>27</v>
      </c>
      <c r="T15" s="185" t="s">
        <v>26</v>
      </c>
    </row>
    <row r="16" spans="1:22" s="195" customFormat="1" ht="281.25" x14ac:dyDescent="0.3">
      <c r="A16" s="246" t="s">
        <v>2155</v>
      </c>
      <c r="B16" s="246" t="s">
        <v>4795</v>
      </c>
      <c r="C16" s="186" t="s">
        <v>1207</v>
      </c>
      <c r="D16" s="246" t="s">
        <v>4800</v>
      </c>
      <c r="E16" s="203" t="s">
        <v>1213</v>
      </c>
      <c r="F16" s="204" t="s">
        <v>1208</v>
      </c>
      <c r="G16" s="204"/>
      <c r="H16" s="189" t="s">
        <v>109</v>
      </c>
      <c r="I16" s="186" t="s">
        <v>1209</v>
      </c>
      <c r="J16" s="186" t="s">
        <v>1473</v>
      </c>
      <c r="K16" s="230">
        <v>49.1</v>
      </c>
      <c r="L16" s="204" t="s">
        <v>4964</v>
      </c>
      <c r="M16" s="186" t="s">
        <v>1211</v>
      </c>
      <c r="N16" s="186" t="s">
        <v>1212</v>
      </c>
      <c r="O16" s="186" t="s">
        <v>4902</v>
      </c>
      <c r="P16" s="193">
        <v>3346500.97</v>
      </c>
      <c r="Q16" s="207">
        <v>422637.56</v>
      </c>
      <c r="R16" s="186" t="s">
        <v>27</v>
      </c>
      <c r="S16" s="185" t="s">
        <v>27</v>
      </c>
      <c r="T16" s="185" t="s">
        <v>26</v>
      </c>
    </row>
    <row r="17" spans="1:20" s="195" customFormat="1" ht="409.5" x14ac:dyDescent="0.3">
      <c r="A17" s="246" t="s">
        <v>2156</v>
      </c>
      <c r="B17" s="246" t="s">
        <v>4795</v>
      </c>
      <c r="C17" s="186" t="s">
        <v>1343</v>
      </c>
      <c r="D17" s="246" t="s">
        <v>4800</v>
      </c>
      <c r="E17" s="203" t="s">
        <v>1319</v>
      </c>
      <c r="F17" s="204" t="s">
        <v>1338</v>
      </c>
      <c r="G17" s="204"/>
      <c r="H17" s="189" t="s">
        <v>109</v>
      </c>
      <c r="I17" s="186" t="s">
        <v>1344</v>
      </c>
      <c r="J17" s="186" t="s">
        <v>4971</v>
      </c>
      <c r="K17" s="230">
        <v>66.7</v>
      </c>
      <c r="L17" s="204" t="s">
        <v>4965</v>
      </c>
      <c r="M17" s="186" t="s">
        <v>1211</v>
      </c>
      <c r="N17" s="186" t="s">
        <v>91</v>
      </c>
      <c r="O17" s="186" t="s">
        <v>1345</v>
      </c>
      <c r="P17" s="193">
        <v>18259.37</v>
      </c>
      <c r="Q17" s="207">
        <v>4475593.1500000004</v>
      </c>
      <c r="R17" s="186" t="s">
        <v>27</v>
      </c>
      <c r="S17" s="186" t="s">
        <v>27</v>
      </c>
      <c r="T17" s="186" t="s">
        <v>27</v>
      </c>
    </row>
    <row r="18" spans="1:20" s="195" customFormat="1" ht="281.25" x14ac:dyDescent="0.3">
      <c r="A18" s="246" t="s">
        <v>2157</v>
      </c>
      <c r="B18" s="246" t="s">
        <v>4795</v>
      </c>
      <c r="C18" s="186" t="s">
        <v>1466</v>
      </c>
      <c r="D18" s="246" t="s">
        <v>4800</v>
      </c>
      <c r="E18" s="203" t="s">
        <v>1465</v>
      </c>
      <c r="F18" s="204" t="s">
        <v>1464</v>
      </c>
      <c r="G18" s="204"/>
      <c r="H18" s="189" t="s">
        <v>109</v>
      </c>
      <c r="I18" s="186" t="s">
        <v>1467</v>
      </c>
      <c r="J18" s="186" t="s">
        <v>1473</v>
      </c>
      <c r="K18" s="230">
        <v>4.7</v>
      </c>
      <c r="L18" s="204" t="s">
        <v>4966</v>
      </c>
      <c r="M18" s="186" t="s">
        <v>1211</v>
      </c>
      <c r="N18" s="186" t="s">
        <v>1468</v>
      </c>
      <c r="O18" s="186" t="s">
        <v>4902</v>
      </c>
      <c r="P18" s="193">
        <v>994211.51</v>
      </c>
      <c r="Q18" s="207">
        <v>172200.5</v>
      </c>
      <c r="R18" s="186" t="s">
        <v>27</v>
      </c>
      <c r="S18" s="186" t="s">
        <v>27</v>
      </c>
      <c r="T18" s="186" t="s">
        <v>27</v>
      </c>
    </row>
    <row r="19" spans="1:20" s="195" customFormat="1" ht="300" x14ac:dyDescent="0.3">
      <c r="A19" s="246" t="s">
        <v>2158</v>
      </c>
      <c r="B19" s="246" t="s">
        <v>4795</v>
      </c>
      <c r="C19" s="186" t="s">
        <v>1471</v>
      </c>
      <c r="D19" s="246" t="s">
        <v>4800</v>
      </c>
      <c r="E19" s="203" t="s">
        <v>1470</v>
      </c>
      <c r="F19" s="204" t="s">
        <v>1469</v>
      </c>
      <c r="G19" s="204"/>
      <c r="H19" s="189" t="s">
        <v>109</v>
      </c>
      <c r="I19" s="186" t="s">
        <v>1472</v>
      </c>
      <c r="J19" s="186" t="s">
        <v>1473</v>
      </c>
      <c r="K19" s="230">
        <v>33.6</v>
      </c>
      <c r="L19" s="204" t="s">
        <v>4967</v>
      </c>
      <c r="M19" s="186" t="s">
        <v>1211</v>
      </c>
      <c r="N19" s="186" t="s">
        <v>1474</v>
      </c>
      <c r="O19" s="186" t="s">
        <v>4902</v>
      </c>
      <c r="P19" s="193">
        <v>2132980.56</v>
      </c>
      <c r="Q19" s="207">
        <v>472895.53</v>
      </c>
      <c r="R19" s="186" t="s">
        <v>0</v>
      </c>
      <c r="S19" s="186" t="s">
        <v>0</v>
      </c>
      <c r="T19" s="186" t="s">
        <v>0</v>
      </c>
    </row>
    <row r="20" spans="1:20" s="195" customFormat="1" ht="243.75" x14ac:dyDescent="0.3">
      <c r="A20" s="246" t="s">
        <v>2159</v>
      </c>
      <c r="B20" s="246" t="s">
        <v>4795</v>
      </c>
      <c r="C20" s="186" t="s">
        <v>1251</v>
      </c>
      <c r="D20" s="246" t="s">
        <v>4800</v>
      </c>
      <c r="E20" s="186" t="s">
        <v>1253</v>
      </c>
      <c r="F20" s="204" t="s">
        <v>1252</v>
      </c>
      <c r="G20" s="204"/>
      <c r="H20" s="189" t="s">
        <v>109</v>
      </c>
      <c r="I20" s="186" t="s">
        <v>1254</v>
      </c>
      <c r="J20" s="186" t="s">
        <v>1255</v>
      </c>
      <c r="K20" s="204">
        <v>1085.2</v>
      </c>
      <c r="L20" s="204" t="s">
        <v>4968</v>
      </c>
      <c r="M20" s="186" t="s">
        <v>300</v>
      </c>
      <c r="N20" s="186" t="s">
        <v>1256</v>
      </c>
      <c r="O20" s="186" t="s">
        <v>1257</v>
      </c>
      <c r="P20" s="207">
        <v>7354354.5</v>
      </c>
      <c r="Q20" s="207">
        <v>20075536.879999999</v>
      </c>
      <c r="R20" s="186" t="s">
        <v>27</v>
      </c>
      <c r="S20" s="185" t="s">
        <v>27</v>
      </c>
      <c r="T20" s="185" t="s">
        <v>26</v>
      </c>
    </row>
    <row r="21" spans="1:20" s="235" customFormat="1" ht="337.5" x14ac:dyDescent="0.25">
      <c r="A21" s="246" t="s">
        <v>2160</v>
      </c>
      <c r="B21" s="246" t="s">
        <v>4795</v>
      </c>
      <c r="C21" s="199" t="s">
        <v>1182</v>
      </c>
      <c r="D21" s="246" t="s">
        <v>4800</v>
      </c>
      <c r="E21" s="199" t="s">
        <v>1183</v>
      </c>
      <c r="F21" s="199" t="s">
        <v>1184</v>
      </c>
      <c r="G21" s="199"/>
      <c r="H21" s="189" t="s">
        <v>298</v>
      </c>
      <c r="I21" s="204" t="s">
        <v>1185</v>
      </c>
      <c r="J21" s="202" t="s">
        <v>0</v>
      </c>
      <c r="K21" s="202">
        <v>129.19999999999999</v>
      </c>
      <c r="L21" s="199" t="s">
        <v>4969</v>
      </c>
      <c r="M21" s="199" t="s">
        <v>304</v>
      </c>
      <c r="N21" s="204" t="s">
        <v>1186</v>
      </c>
      <c r="O21" s="199" t="s">
        <v>1187</v>
      </c>
      <c r="P21" s="256">
        <v>1104986</v>
      </c>
      <c r="Q21" s="254">
        <v>1462962.8</v>
      </c>
      <c r="R21" s="186" t="s">
        <v>0</v>
      </c>
      <c r="S21" s="186" t="s">
        <v>0</v>
      </c>
      <c r="T21" s="186" t="s">
        <v>0</v>
      </c>
    </row>
    <row r="22" spans="1:20" s="235" customFormat="1" ht="356.25" x14ac:dyDescent="0.25">
      <c r="A22" s="246" t="s">
        <v>2161</v>
      </c>
      <c r="B22" s="246" t="s">
        <v>4795</v>
      </c>
      <c r="C22" s="199" t="s">
        <v>1193</v>
      </c>
      <c r="D22" s="199" t="s">
        <v>4802</v>
      </c>
      <c r="E22" s="199" t="s">
        <v>2134</v>
      </c>
      <c r="F22" s="199" t="s">
        <v>2135</v>
      </c>
      <c r="G22" s="199"/>
      <c r="H22" s="189" t="s">
        <v>298</v>
      </c>
      <c r="I22" s="204" t="s">
        <v>2136</v>
      </c>
      <c r="J22" s="199" t="s">
        <v>2140</v>
      </c>
      <c r="K22" s="202">
        <v>25.7</v>
      </c>
      <c r="L22" s="199" t="s">
        <v>4970</v>
      </c>
      <c r="M22" s="199" t="s">
        <v>304</v>
      </c>
      <c r="N22" s="204" t="s">
        <v>807</v>
      </c>
      <c r="O22" s="199" t="s">
        <v>2146</v>
      </c>
      <c r="P22" s="254">
        <v>157000</v>
      </c>
      <c r="Q22" s="193">
        <v>264098.63</v>
      </c>
      <c r="R22" s="186" t="s">
        <v>0</v>
      </c>
      <c r="S22" s="186" t="s">
        <v>0</v>
      </c>
      <c r="T22" s="186" t="s">
        <v>0</v>
      </c>
    </row>
    <row r="23" spans="1:20" s="235" customFormat="1" ht="356.25" x14ac:dyDescent="0.25">
      <c r="A23" s="246" t="s">
        <v>2162</v>
      </c>
      <c r="B23" s="246" t="s">
        <v>4795</v>
      </c>
      <c r="C23" s="199" t="s">
        <v>1193</v>
      </c>
      <c r="D23" s="199" t="s">
        <v>4802</v>
      </c>
      <c r="E23" s="199" t="s">
        <v>2134</v>
      </c>
      <c r="F23" s="199" t="s">
        <v>2137</v>
      </c>
      <c r="G23" s="199"/>
      <c r="H23" s="189" t="s">
        <v>298</v>
      </c>
      <c r="I23" s="204" t="s">
        <v>2138</v>
      </c>
      <c r="J23" s="199" t="s">
        <v>2140</v>
      </c>
      <c r="K23" s="202">
        <v>21.9</v>
      </c>
      <c r="L23" s="199" t="s">
        <v>4970</v>
      </c>
      <c r="M23" s="199" t="s">
        <v>304</v>
      </c>
      <c r="N23" s="204" t="s">
        <v>807</v>
      </c>
      <c r="O23" s="199" t="s">
        <v>2146</v>
      </c>
      <c r="P23" s="254">
        <v>157000</v>
      </c>
      <c r="Q23" s="193">
        <v>225049.03</v>
      </c>
      <c r="R23" s="186" t="s">
        <v>0</v>
      </c>
      <c r="S23" s="186" t="s">
        <v>0</v>
      </c>
      <c r="T23" s="186" t="s">
        <v>0</v>
      </c>
    </row>
    <row r="24" spans="1:20" s="235" customFormat="1" ht="356.25" x14ac:dyDescent="0.25">
      <c r="A24" s="246" t="s">
        <v>2163</v>
      </c>
      <c r="B24" s="246" t="s">
        <v>4795</v>
      </c>
      <c r="C24" s="199" t="s">
        <v>1193</v>
      </c>
      <c r="D24" s="199" t="s">
        <v>4802</v>
      </c>
      <c r="E24" s="199" t="s">
        <v>2134</v>
      </c>
      <c r="F24" s="199" t="s">
        <v>2139</v>
      </c>
      <c r="G24" s="199"/>
      <c r="H24" s="189" t="s">
        <v>298</v>
      </c>
      <c r="I24" s="204" t="s">
        <v>2144</v>
      </c>
      <c r="J24" s="199" t="s">
        <v>2141</v>
      </c>
      <c r="K24" s="202">
        <v>24.1</v>
      </c>
      <c r="L24" s="199" t="s">
        <v>4804</v>
      </c>
      <c r="M24" s="199" t="s">
        <v>304</v>
      </c>
      <c r="N24" s="204" t="s">
        <v>807</v>
      </c>
      <c r="O24" s="199" t="s">
        <v>2146</v>
      </c>
      <c r="P24" s="254">
        <v>157000</v>
      </c>
      <c r="Q24" s="193">
        <v>247656.68</v>
      </c>
      <c r="R24" s="186" t="s">
        <v>0</v>
      </c>
      <c r="S24" s="186" t="s">
        <v>0</v>
      </c>
      <c r="T24" s="186" t="s">
        <v>0</v>
      </c>
    </row>
    <row r="25" spans="1:20" s="235" customFormat="1" ht="243.75" x14ac:dyDescent="0.25">
      <c r="A25" s="246" t="s">
        <v>2164</v>
      </c>
      <c r="B25" s="246" t="s">
        <v>4795</v>
      </c>
      <c r="C25" s="199" t="s">
        <v>1193</v>
      </c>
      <c r="D25" s="199" t="s">
        <v>4802</v>
      </c>
      <c r="E25" s="199" t="s">
        <v>2134</v>
      </c>
      <c r="F25" s="199" t="s">
        <v>2142</v>
      </c>
      <c r="G25" s="199"/>
      <c r="H25" s="189" t="s">
        <v>298</v>
      </c>
      <c r="I25" s="204" t="s">
        <v>2143</v>
      </c>
      <c r="J25" s="199" t="s">
        <v>2145</v>
      </c>
      <c r="K25" s="202">
        <v>33.1</v>
      </c>
      <c r="L25" s="199" t="s">
        <v>4803</v>
      </c>
      <c r="M25" s="199" t="s">
        <v>304</v>
      </c>
      <c r="N25" s="204" t="s">
        <v>807</v>
      </c>
      <c r="O25" s="199" t="s">
        <v>2146</v>
      </c>
      <c r="P25" s="254">
        <v>15000</v>
      </c>
      <c r="Q25" s="193">
        <v>304394.28999999998</v>
      </c>
      <c r="R25" s="186" t="s">
        <v>0</v>
      </c>
      <c r="S25" s="186" t="s">
        <v>0</v>
      </c>
      <c r="T25" s="186" t="s">
        <v>0</v>
      </c>
    </row>
    <row r="26" spans="1:20" s="235" customFormat="1" ht="409.5" x14ac:dyDescent="0.25">
      <c r="A26" s="246" t="s">
        <v>2165</v>
      </c>
      <c r="B26" s="246" t="s">
        <v>4795</v>
      </c>
      <c r="C26" s="257" t="s">
        <v>1340</v>
      </c>
      <c r="D26" s="257" t="s">
        <v>25</v>
      </c>
      <c r="E26" s="257" t="s">
        <v>1319</v>
      </c>
      <c r="F26" s="257" t="s">
        <v>1338</v>
      </c>
      <c r="G26" s="257"/>
      <c r="H26" s="189" t="s">
        <v>298</v>
      </c>
      <c r="I26" s="204" t="s">
        <v>1341</v>
      </c>
      <c r="J26" s="199" t="s">
        <v>4971</v>
      </c>
      <c r="K26" s="258">
        <v>66.7</v>
      </c>
      <c r="L26" s="257" t="s">
        <v>4965</v>
      </c>
      <c r="M26" s="199" t="s">
        <v>304</v>
      </c>
      <c r="N26" s="204" t="s">
        <v>807</v>
      </c>
      <c r="O26" s="199" t="s">
        <v>1342</v>
      </c>
      <c r="P26" s="259">
        <v>18259.37</v>
      </c>
      <c r="Q26" s="190">
        <v>4475593.1500000004</v>
      </c>
      <c r="R26" s="186" t="s">
        <v>0</v>
      </c>
      <c r="S26" s="186" t="s">
        <v>0</v>
      </c>
      <c r="T26" s="186" t="s">
        <v>0</v>
      </c>
    </row>
    <row r="27" spans="1:20" s="235" customFormat="1" ht="206.25" x14ac:dyDescent="0.25">
      <c r="A27" s="246" t="s">
        <v>2166</v>
      </c>
      <c r="B27" s="246" t="s">
        <v>4795</v>
      </c>
      <c r="C27" s="257" t="s">
        <v>1201</v>
      </c>
      <c r="D27" s="257" t="s">
        <v>25</v>
      </c>
      <c r="E27" s="257" t="s">
        <v>1202</v>
      </c>
      <c r="F27" s="257" t="s">
        <v>1203</v>
      </c>
      <c r="G27" s="257"/>
      <c r="H27" s="189" t="s">
        <v>298</v>
      </c>
      <c r="I27" s="204" t="s">
        <v>1204</v>
      </c>
      <c r="J27" s="199" t="s">
        <v>0</v>
      </c>
      <c r="K27" s="258">
        <v>36.299999999999997</v>
      </c>
      <c r="L27" s="257" t="s">
        <v>4972</v>
      </c>
      <c r="M27" s="199" t="s">
        <v>304</v>
      </c>
      <c r="N27" s="204" t="s">
        <v>1205</v>
      </c>
      <c r="O27" s="199" t="s">
        <v>1206</v>
      </c>
      <c r="P27" s="259">
        <v>1866413.3</v>
      </c>
      <c r="Q27" s="190">
        <v>318588.59999999998</v>
      </c>
      <c r="R27" s="186" t="s">
        <v>0</v>
      </c>
      <c r="S27" s="186" t="s">
        <v>0</v>
      </c>
      <c r="T27" s="186" t="s">
        <v>0</v>
      </c>
    </row>
    <row r="28" spans="1:20" s="235" customFormat="1" ht="300" x14ac:dyDescent="0.25">
      <c r="A28" s="246" t="s">
        <v>2167</v>
      </c>
      <c r="B28" s="246" t="s">
        <v>4795</v>
      </c>
      <c r="C28" s="257" t="s">
        <v>1224</v>
      </c>
      <c r="D28" s="257" t="s">
        <v>25</v>
      </c>
      <c r="E28" s="257" t="s">
        <v>1225</v>
      </c>
      <c r="F28" s="257" t="s">
        <v>1226</v>
      </c>
      <c r="G28" s="257"/>
      <c r="H28" s="189" t="s">
        <v>298</v>
      </c>
      <c r="I28" s="204" t="s">
        <v>1227</v>
      </c>
      <c r="J28" s="257" t="s">
        <v>1228</v>
      </c>
      <c r="K28" s="258">
        <v>982.3</v>
      </c>
      <c r="L28" s="257" t="s">
        <v>4973</v>
      </c>
      <c r="M28" s="199" t="s">
        <v>304</v>
      </c>
      <c r="N28" s="204" t="s">
        <v>807</v>
      </c>
      <c r="O28" s="186" t="s">
        <v>5181</v>
      </c>
      <c r="P28" s="259">
        <v>14323527</v>
      </c>
      <c r="Q28" s="187">
        <v>16806889.449999999</v>
      </c>
      <c r="R28" s="186" t="s">
        <v>0</v>
      </c>
      <c r="S28" s="186" t="s">
        <v>0</v>
      </c>
      <c r="T28" s="186" t="s">
        <v>0</v>
      </c>
    </row>
    <row r="29" spans="1:20" s="235" customFormat="1" ht="337.5" x14ac:dyDescent="0.25">
      <c r="A29" s="246" t="s">
        <v>2168</v>
      </c>
      <c r="B29" s="246" t="s">
        <v>4795</v>
      </c>
      <c r="C29" s="257" t="s">
        <v>1246</v>
      </c>
      <c r="D29" s="257" t="s">
        <v>25</v>
      </c>
      <c r="E29" s="257" t="s">
        <v>1247</v>
      </c>
      <c r="F29" s="257" t="s">
        <v>1245</v>
      </c>
      <c r="G29" s="257"/>
      <c r="H29" s="189" t="s">
        <v>298</v>
      </c>
      <c r="I29" s="204" t="s">
        <v>1248</v>
      </c>
      <c r="J29" s="199" t="s">
        <v>0</v>
      </c>
      <c r="K29" s="258">
        <v>101.5</v>
      </c>
      <c r="L29" s="257" t="s">
        <v>4974</v>
      </c>
      <c r="M29" s="199" t="s">
        <v>304</v>
      </c>
      <c r="N29" s="204" t="s">
        <v>1249</v>
      </c>
      <c r="O29" s="199" t="s">
        <v>1250</v>
      </c>
      <c r="P29" s="259">
        <v>1095000</v>
      </c>
      <c r="Q29" s="190">
        <v>2265596.2200000002</v>
      </c>
      <c r="R29" s="186" t="s">
        <v>0</v>
      </c>
      <c r="S29" s="186" t="s">
        <v>0</v>
      </c>
      <c r="T29" s="186" t="s">
        <v>0</v>
      </c>
    </row>
    <row r="30" spans="1:20" s="235" customFormat="1" ht="318.75" x14ac:dyDescent="0.25">
      <c r="A30" s="246" t="s">
        <v>2169</v>
      </c>
      <c r="B30" s="246" t="s">
        <v>4795</v>
      </c>
      <c r="C30" s="257" t="s">
        <v>2088</v>
      </c>
      <c r="D30" s="257" t="s">
        <v>25</v>
      </c>
      <c r="E30" s="257" t="s">
        <v>2089</v>
      </c>
      <c r="F30" s="258" t="s">
        <v>0</v>
      </c>
      <c r="G30" s="258"/>
      <c r="H30" s="189" t="s">
        <v>298</v>
      </c>
      <c r="I30" s="204" t="s">
        <v>90</v>
      </c>
      <c r="J30" s="199" t="s">
        <v>2090</v>
      </c>
      <c r="K30" s="258" t="s">
        <v>0</v>
      </c>
      <c r="L30" s="258" t="s">
        <v>0</v>
      </c>
      <c r="M30" s="199" t="s">
        <v>304</v>
      </c>
      <c r="N30" s="204" t="s">
        <v>91</v>
      </c>
      <c r="O30" s="257" t="s">
        <v>2091</v>
      </c>
      <c r="P30" s="259">
        <v>301250</v>
      </c>
      <c r="Q30" s="259" t="s">
        <v>0</v>
      </c>
      <c r="R30" s="258" t="s">
        <v>0</v>
      </c>
      <c r="S30" s="258" t="s">
        <v>0</v>
      </c>
      <c r="T30" s="258" t="s">
        <v>0</v>
      </c>
    </row>
    <row r="31" spans="1:20" s="192" customFormat="1" ht="409.5" x14ac:dyDescent="0.3">
      <c r="A31" s="246" t="s">
        <v>2170</v>
      </c>
      <c r="B31" s="246" t="s">
        <v>4795</v>
      </c>
      <c r="C31" s="186" t="s">
        <v>1337</v>
      </c>
      <c r="D31" s="186" t="s">
        <v>25</v>
      </c>
      <c r="E31" s="186" t="s">
        <v>1319</v>
      </c>
      <c r="F31" s="186" t="s">
        <v>1338</v>
      </c>
      <c r="G31" s="186"/>
      <c r="H31" s="186" t="s">
        <v>282</v>
      </c>
      <c r="I31" s="204" t="s">
        <v>1339</v>
      </c>
      <c r="J31" s="204" t="s">
        <v>4971</v>
      </c>
      <c r="K31" s="204">
        <v>66.7</v>
      </c>
      <c r="L31" s="204" t="s">
        <v>4975</v>
      </c>
      <c r="M31" s="204" t="s">
        <v>4976</v>
      </c>
      <c r="N31" s="204" t="s">
        <v>2987</v>
      </c>
      <c r="O31" s="204" t="s">
        <v>2988</v>
      </c>
      <c r="P31" s="207">
        <v>18259.36</v>
      </c>
      <c r="Q31" s="193" t="s">
        <v>27</v>
      </c>
      <c r="R31" s="186" t="s">
        <v>0</v>
      </c>
      <c r="S31" s="186" t="s">
        <v>0</v>
      </c>
      <c r="T31" s="186" t="s">
        <v>0</v>
      </c>
    </row>
    <row r="32" spans="1:20" s="192" customFormat="1" ht="409.5" x14ac:dyDescent="0.3">
      <c r="A32" s="246" t="s">
        <v>2171</v>
      </c>
      <c r="B32" s="246" t="s">
        <v>4795</v>
      </c>
      <c r="C32" s="186" t="s">
        <v>1318</v>
      </c>
      <c r="D32" s="186" t="s">
        <v>25</v>
      </c>
      <c r="E32" s="186" t="s">
        <v>1319</v>
      </c>
      <c r="F32" s="186" t="s">
        <v>1320</v>
      </c>
      <c r="G32" s="186"/>
      <c r="H32" s="186" t="s">
        <v>282</v>
      </c>
      <c r="I32" s="204" t="s">
        <v>1321</v>
      </c>
      <c r="J32" s="204" t="s">
        <v>5151</v>
      </c>
      <c r="K32" s="204">
        <v>736.9</v>
      </c>
      <c r="L32" s="204" t="s">
        <v>4977</v>
      </c>
      <c r="M32" s="204" t="s">
        <v>4978</v>
      </c>
      <c r="N32" s="204" t="s">
        <v>1322</v>
      </c>
      <c r="O32" s="204" t="s">
        <v>1323</v>
      </c>
      <c r="P32" s="207">
        <v>728617</v>
      </c>
      <c r="Q32" s="193">
        <v>9543393.6600000001</v>
      </c>
      <c r="R32" s="186" t="s">
        <v>0</v>
      </c>
      <c r="S32" s="186" t="s">
        <v>0</v>
      </c>
      <c r="T32" s="186" t="s">
        <v>0</v>
      </c>
    </row>
    <row r="33" spans="1:20" s="192" customFormat="1" ht="409.5" x14ac:dyDescent="0.3">
      <c r="A33" s="246" t="s">
        <v>2172</v>
      </c>
      <c r="B33" s="246" t="s">
        <v>4795</v>
      </c>
      <c r="C33" s="186" t="s">
        <v>1324</v>
      </c>
      <c r="D33" s="186" t="s">
        <v>25</v>
      </c>
      <c r="E33" s="186" t="s">
        <v>1319</v>
      </c>
      <c r="F33" s="186" t="s">
        <v>1325</v>
      </c>
      <c r="G33" s="194"/>
      <c r="H33" s="186" t="s">
        <v>282</v>
      </c>
      <c r="I33" s="204" t="s">
        <v>1326</v>
      </c>
      <c r="J33" s="204" t="s">
        <v>5152</v>
      </c>
      <c r="K33" s="204">
        <v>337.2</v>
      </c>
      <c r="L33" s="204" t="s">
        <v>4979</v>
      </c>
      <c r="M33" s="204" t="s">
        <v>4978</v>
      </c>
      <c r="N33" s="204" t="s">
        <v>1327</v>
      </c>
      <c r="O33" s="204" t="s">
        <v>1328</v>
      </c>
      <c r="P33" s="207">
        <v>90958</v>
      </c>
      <c r="Q33" s="193">
        <v>3796654.12</v>
      </c>
      <c r="R33" s="186" t="s">
        <v>0</v>
      </c>
      <c r="S33" s="186" t="s">
        <v>0</v>
      </c>
      <c r="T33" s="186" t="s">
        <v>0</v>
      </c>
    </row>
    <row r="34" spans="1:20" s="192" customFormat="1" ht="409.5" x14ac:dyDescent="0.3">
      <c r="A34" s="246" t="s">
        <v>2173</v>
      </c>
      <c r="B34" s="246" t="s">
        <v>4795</v>
      </c>
      <c r="C34" s="186" t="s">
        <v>1329</v>
      </c>
      <c r="D34" s="186" t="s">
        <v>25</v>
      </c>
      <c r="E34" s="186" t="s">
        <v>1319</v>
      </c>
      <c r="F34" s="186" t="s">
        <v>1330</v>
      </c>
      <c r="G34" s="186"/>
      <c r="H34" s="186" t="s">
        <v>282</v>
      </c>
      <c r="I34" s="204" t="s">
        <v>1331</v>
      </c>
      <c r="J34" s="204" t="s">
        <v>4982</v>
      </c>
      <c r="K34" s="204">
        <v>89.6</v>
      </c>
      <c r="L34" s="204" t="s">
        <v>4980</v>
      </c>
      <c r="M34" s="204" t="s">
        <v>4978</v>
      </c>
      <c r="N34" s="204" t="s">
        <v>102</v>
      </c>
      <c r="O34" s="204" t="s">
        <v>1332</v>
      </c>
      <c r="P34" s="207">
        <v>25555</v>
      </c>
      <c r="Q34" s="193">
        <v>1004537.94</v>
      </c>
      <c r="R34" s="186" t="s">
        <v>0</v>
      </c>
      <c r="S34" s="186" t="s">
        <v>0</v>
      </c>
      <c r="T34" s="186" t="s">
        <v>0</v>
      </c>
    </row>
    <row r="35" spans="1:20" s="192" customFormat="1" ht="409.5" x14ac:dyDescent="0.3">
      <c r="A35" s="246" t="s">
        <v>2174</v>
      </c>
      <c r="B35" s="246" t="s">
        <v>4795</v>
      </c>
      <c r="C35" s="186" t="s">
        <v>1333</v>
      </c>
      <c r="D35" s="186" t="s">
        <v>25</v>
      </c>
      <c r="E35" s="186" t="s">
        <v>1319</v>
      </c>
      <c r="F35" s="186" t="s">
        <v>1334</v>
      </c>
      <c r="G35" s="186"/>
      <c r="H35" s="186" t="s">
        <v>282</v>
      </c>
      <c r="I35" s="204" t="s">
        <v>1335</v>
      </c>
      <c r="J35" s="204" t="s">
        <v>4981</v>
      </c>
      <c r="K35" s="204">
        <v>263.2</v>
      </c>
      <c r="L35" s="204" t="s">
        <v>4983</v>
      </c>
      <c r="M35" s="204" t="s">
        <v>4978</v>
      </c>
      <c r="N35" s="204" t="s">
        <v>1336</v>
      </c>
      <c r="O35" s="204" t="s">
        <v>1323</v>
      </c>
      <c r="P35" s="207">
        <v>70854</v>
      </c>
      <c r="Q35" s="193">
        <v>2950830.19</v>
      </c>
      <c r="R35" s="186" t="s">
        <v>0</v>
      </c>
      <c r="S35" s="186" t="s">
        <v>0</v>
      </c>
      <c r="T35" s="186" t="s">
        <v>0</v>
      </c>
    </row>
    <row r="36" spans="1:20" s="192" customFormat="1" ht="409.5" x14ac:dyDescent="0.3">
      <c r="A36" s="246" t="s">
        <v>2175</v>
      </c>
      <c r="B36" s="185"/>
      <c r="C36" s="186" t="s">
        <v>1346</v>
      </c>
      <c r="D36" s="186" t="s">
        <v>25</v>
      </c>
      <c r="E36" s="186" t="s">
        <v>1319</v>
      </c>
      <c r="F36" s="186" t="s">
        <v>1347</v>
      </c>
      <c r="G36" s="186"/>
      <c r="H36" s="186" t="s">
        <v>282</v>
      </c>
      <c r="I36" s="204" t="s">
        <v>1348</v>
      </c>
      <c r="J36" s="204" t="s">
        <v>5153</v>
      </c>
      <c r="K36" s="204">
        <v>264.8</v>
      </c>
      <c r="L36" s="204" t="s">
        <v>4984</v>
      </c>
      <c r="M36" s="204" t="s">
        <v>4978</v>
      </c>
      <c r="N36" s="204" t="s">
        <v>102</v>
      </c>
      <c r="O36" s="204" t="s">
        <v>1332</v>
      </c>
      <c r="P36" s="207">
        <v>72926</v>
      </c>
      <c r="Q36" s="193">
        <v>3538408.62</v>
      </c>
      <c r="R36" s="186" t="s">
        <v>0</v>
      </c>
      <c r="S36" s="186" t="s">
        <v>0</v>
      </c>
      <c r="T36" s="186" t="s">
        <v>0</v>
      </c>
    </row>
    <row r="37" spans="1:20" s="192" customFormat="1" ht="409.5" x14ac:dyDescent="0.3">
      <c r="A37" s="246" t="s">
        <v>2176</v>
      </c>
      <c r="B37" s="246" t="s">
        <v>4795</v>
      </c>
      <c r="C37" s="186" t="s">
        <v>1349</v>
      </c>
      <c r="D37" s="186" t="s">
        <v>25</v>
      </c>
      <c r="E37" s="186" t="s">
        <v>1319</v>
      </c>
      <c r="F37" s="186" t="s">
        <v>1350</v>
      </c>
      <c r="G37" s="194"/>
      <c r="H37" s="186" t="s">
        <v>282</v>
      </c>
      <c r="I37" s="204" t="s">
        <v>1351</v>
      </c>
      <c r="J37" s="204" t="s">
        <v>5152</v>
      </c>
      <c r="K37" s="204">
        <v>432.6</v>
      </c>
      <c r="L37" s="204" t="s">
        <v>4985</v>
      </c>
      <c r="M37" s="204" t="s">
        <v>4978</v>
      </c>
      <c r="N37" s="204" t="s">
        <v>102</v>
      </c>
      <c r="O37" s="204" t="s">
        <v>1332</v>
      </c>
      <c r="P37" s="207">
        <v>108055</v>
      </c>
      <c r="Q37" s="193">
        <v>5658950.0499999998</v>
      </c>
      <c r="R37" s="186" t="s">
        <v>0</v>
      </c>
      <c r="S37" s="186" t="s">
        <v>0</v>
      </c>
      <c r="T37" s="186" t="s">
        <v>0</v>
      </c>
    </row>
    <row r="38" spans="1:20" s="192" customFormat="1" ht="409.5" x14ac:dyDescent="0.3">
      <c r="A38" s="246" t="s">
        <v>2177</v>
      </c>
      <c r="B38" s="246" t="s">
        <v>4795</v>
      </c>
      <c r="C38" s="186" t="s">
        <v>1352</v>
      </c>
      <c r="D38" s="186" t="s">
        <v>25</v>
      </c>
      <c r="E38" s="186" t="s">
        <v>1319</v>
      </c>
      <c r="F38" s="194" t="s">
        <v>1353</v>
      </c>
      <c r="G38" s="186"/>
      <c r="H38" s="186" t="s">
        <v>282</v>
      </c>
      <c r="I38" s="204" t="s">
        <v>1354</v>
      </c>
      <c r="J38" s="204" t="s">
        <v>4971</v>
      </c>
      <c r="K38" s="204">
        <v>18.899999999999999</v>
      </c>
      <c r="L38" s="204" t="s">
        <v>4986</v>
      </c>
      <c r="M38" s="204" t="s">
        <v>4978</v>
      </c>
      <c r="N38" s="204" t="s">
        <v>102</v>
      </c>
      <c r="O38" s="204" t="s">
        <v>1332</v>
      </c>
      <c r="P38" s="207">
        <v>8073</v>
      </c>
      <c r="Q38" s="193">
        <v>342571.72</v>
      </c>
      <c r="R38" s="186" t="s">
        <v>0</v>
      </c>
      <c r="S38" s="186" t="s">
        <v>0</v>
      </c>
      <c r="T38" s="186" t="s">
        <v>0</v>
      </c>
    </row>
    <row r="39" spans="1:20" s="192" customFormat="1" ht="409.5" x14ac:dyDescent="0.3">
      <c r="A39" s="246" t="s">
        <v>2178</v>
      </c>
      <c r="B39" s="185"/>
      <c r="C39" s="186" t="s">
        <v>1355</v>
      </c>
      <c r="D39" s="186" t="s">
        <v>25</v>
      </c>
      <c r="E39" s="186" t="s">
        <v>1319</v>
      </c>
      <c r="F39" s="186" t="s">
        <v>1356</v>
      </c>
      <c r="G39" s="186"/>
      <c r="H39" s="186" t="s">
        <v>282</v>
      </c>
      <c r="I39" s="204" t="s">
        <v>1357</v>
      </c>
      <c r="J39" s="204" t="s">
        <v>4971</v>
      </c>
      <c r="K39" s="204">
        <v>8.4</v>
      </c>
      <c r="L39" s="204" t="s">
        <v>4987</v>
      </c>
      <c r="M39" s="204" t="s">
        <v>4978</v>
      </c>
      <c r="N39" s="204" t="s">
        <v>1358</v>
      </c>
      <c r="O39" s="204" t="s">
        <v>1332</v>
      </c>
      <c r="P39" s="207">
        <v>18944</v>
      </c>
      <c r="Q39" s="193">
        <v>187177.8</v>
      </c>
      <c r="R39" s="186" t="s">
        <v>0</v>
      </c>
      <c r="S39" s="186" t="s">
        <v>0</v>
      </c>
      <c r="T39" s="186" t="s">
        <v>0</v>
      </c>
    </row>
    <row r="40" spans="1:20" s="192" customFormat="1" ht="409.5" x14ac:dyDescent="0.3">
      <c r="A40" s="246" t="s">
        <v>2179</v>
      </c>
      <c r="B40" s="246" t="s">
        <v>4795</v>
      </c>
      <c r="C40" s="186" t="s">
        <v>1359</v>
      </c>
      <c r="D40" s="186" t="s">
        <v>25</v>
      </c>
      <c r="E40" s="186" t="s">
        <v>1319</v>
      </c>
      <c r="F40" s="194" t="s">
        <v>1360</v>
      </c>
      <c r="G40" s="186"/>
      <c r="H40" s="186" t="s">
        <v>282</v>
      </c>
      <c r="I40" s="204" t="s">
        <v>1361</v>
      </c>
      <c r="J40" s="204" t="s">
        <v>4971</v>
      </c>
      <c r="K40" s="204">
        <v>5.7</v>
      </c>
      <c r="L40" s="204" t="s">
        <v>4988</v>
      </c>
      <c r="M40" s="204" t="s">
        <v>4989</v>
      </c>
      <c r="N40" s="204" t="s">
        <v>1358</v>
      </c>
      <c r="O40" s="204" t="s">
        <v>1332</v>
      </c>
      <c r="P40" s="207" t="s">
        <v>0</v>
      </c>
      <c r="Q40" s="193">
        <v>109078.49</v>
      </c>
      <c r="R40" s="186" t="s">
        <v>0</v>
      </c>
      <c r="S40" s="186" t="s">
        <v>0</v>
      </c>
      <c r="T40" s="186" t="s">
        <v>0</v>
      </c>
    </row>
    <row r="41" spans="1:20" s="192" customFormat="1" ht="409.5" x14ac:dyDescent="0.3">
      <c r="A41" s="246" t="s">
        <v>2180</v>
      </c>
      <c r="B41" s="246" t="s">
        <v>4795</v>
      </c>
      <c r="C41" s="186" t="s">
        <v>1363</v>
      </c>
      <c r="D41" s="186" t="s">
        <v>25</v>
      </c>
      <c r="E41" s="186" t="s">
        <v>1365</v>
      </c>
      <c r="F41" s="186" t="s">
        <v>1364</v>
      </c>
      <c r="G41" s="186"/>
      <c r="H41" s="186" t="s">
        <v>282</v>
      </c>
      <c r="I41" s="204" t="s">
        <v>1366</v>
      </c>
      <c r="J41" s="204" t="s">
        <v>4991</v>
      </c>
      <c r="K41" s="204">
        <v>82.7</v>
      </c>
      <c r="L41" s="204" t="s">
        <v>4990</v>
      </c>
      <c r="M41" s="204" t="s">
        <v>4978</v>
      </c>
      <c r="N41" s="204" t="s">
        <v>102</v>
      </c>
      <c r="O41" s="204" t="s">
        <v>1332</v>
      </c>
      <c r="P41" s="207">
        <v>9968</v>
      </c>
      <c r="Q41" s="193">
        <v>927586.18</v>
      </c>
      <c r="R41" s="186" t="s">
        <v>0</v>
      </c>
      <c r="S41" s="186" t="s">
        <v>0</v>
      </c>
      <c r="T41" s="186" t="s">
        <v>0</v>
      </c>
    </row>
    <row r="42" spans="1:20" s="192" customFormat="1" ht="409.5" x14ac:dyDescent="0.3">
      <c r="A42" s="246" t="s">
        <v>2181</v>
      </c>
      <c r="B42" s="185"/>
      <c r="C42" s="186" t="s">
        <v>1367</v>
      </c>
      <c r="D42" s="186" t="s">
        <v>25</v>
      </c>
      <c r="E42" s="186" t="s">
        <v>1368</v>
      </c>
      <c r="F42" s="186" t="s">
        <v>1369</v>
      </c>
      <c r="G42" s="186"/>
      <c r="H42" s="186" t="s">
        <v>282</v>
      </c>
      <c r="I42" s="204" t="s">
        <v>1370</v>
      </c>
      <c r="J42" s="204" t="s">
        <v>4996</v>
      </c>
      <c r="K42" s="204">
        <v>19.100000000000001</v>
      </c>
      <c r="L42" s="204" t="s">
        <v>4992</v>
      </c>
      <c r="M42" s="204" t="s">
        <v>4978</v>
      </c>
      <c r="N42" s="204" t="s">
        <v>1371</v>
      </c>
      <c r="O42" s="204" t="s">
        <v>1375</v>
      </c>
      <c r="P42" s="207">
        <v>28150</v>
      </c>
      <c r="Q42" s="193">
        <v>230051.03</v>
      </c>
      <c r="R42" s="186" t="s">
        <v>0</v>
      </c>
      <c r="S42" s="186" t="s">
        <v>0</v>
      </c>
      <c r="T42" s="186" t="s">
        <v>0</v>
      </c>
    </row>
    <row r="43" spans="1:20" s="192" customFormat="1" ht="409.5" x14ac:dyDescent="0.3">
      <c r="A43" s="246" t="s">
        <v>2182</v>
      </c>
      <c r="B43" s="246" t="s">
        <v>4795</v>
      </c>
      <c r="C43" s="186" t="s">
        <v>1373</v>
      </c>
      <c r="D43" s="186" t="s">
        <v>25</v>
      </c>
      <c r="E43" s="186" t="s">
        <v>1365</v>
      </c>
      <c r="F43" s="186" t="s">
        <v>1372</v>
      </c>
      <c r="G43" s="194"/>
      <c r="H43" s="186" t="s">
        <v>282</v>
      </c>
      <c r="I43" s="204" t="s">
        <v>1374</v>
      </c>
      <c r="J43" s="204" t="s">
        <v>4993</v>
      </c>
      <c r="K43" s="204">
        <v>51.7</v>
      </c>
      <c r="L43" s="204" t="s">
        <v>4994</v>
      </c>
      <c r="M43" s="186" t="s">
        <v>282</v>
      </c>
      <c r="N43" s="204" t="s">
        <v>852</v>
      </c>
      <c r="O43" s="204" t="s">
        <v>4916</v>
      </c>
      <c r="P43" s="207">
        <v>847261</v>
      </c>
      <c r="Q43" s="193">
        <v>780687.14</v>
      </c>
      <c r="R43" s="186" t="s">
        <v>0</v>
      </c>
      <c r="S43" s="186" t="s">
        <v>0</v>
      </c>
      <c r="T43" s="186" t="s">
        <v>0</v>
      </c>
    </row>
    <row r="44" spans="1:20" s="192" customFormat="1" ht="409.5" x14ac:dyDescent="0.3">
      <c r="A44" s="246" t="s">
        <v>2183</v>
      </c>
      <c r="B44" s="246" t="s">
        <v>4795</v>
      </c>
      <c r="C44" s="186" t="s">
        <v>1377</v>
      </c>
      <c r="D44" s="186" t="s">
        <v>25</v>
      </c>
      <c r="E44" s="186" t="s">
        <v>1365</v>
      </c>
      <c r="F44" s="186" t="s">
        <v>1376</v>
      </c>
      <c r="G44" s="186"/>
      <c r="H44" s="186" t="s">
        <v>282</v>
      </c>
      <c r="I44" s="204" t="s">
        <v>1378</v>
      </c>
      <c r="J44" s="204" t="s">
        <v>4993</v>
      </c>
      <c r="K44" s="204">
        <v>13.8</v>
      </c>
      <c r="L44" s="204" t="s">
        <v>4995</v>
      </c>
      <c r="M44" s="204" t="s">
        <v>4978</v>
      </c>
      <c r="N44" s="204" t="s">
        <v>1298</v>
      </c>
      <c r="O44" s="204" t="s">
        <v>978</v>
      </c>
      <c r="P44" s="204" t="s">
        <v>0</v>
      </c>
      <c r="Q44" s="193">
        <v>208384.57</v>
      </c>
      <c r="R44" s="204" t="s">
        <v>0</v>
      </c>
      <c r="S44" s="204" t="s">
        <v>0</v>
      </c>
      <c r="T44" s="204" t="s">
        <v>0</v>
      </c>
    </row>
    <row r="45" spans="1:20" s="192" customFormat="1" ht="409.5" x14ac:dyDescent="0.3">
      <c r="A45" s="246" t="s">
        <v>2184</v>
      </c>
      <c r="B45" s="185"/>
      <c r="C45" s="186" t="s">
        <v>1363</v>
      </c>
      <c r="D45" s="186" t="s">
        <v>25</v>
      </c>
      <c r="E45" s="186" t="s">
        <v>1368</v>
      </c>
      <c r="F45" s="186" t="s">
        <v>1379</v>
      </c>
      <c r="G45" s="186"/>
      <c r="H45" s="186" t="s">
        <v>282</v>
      </c>
      <c r="I45" s="204" t="s">
        <v>1380</v>
      </c>
      <c r="J45" s="204" t="s">
        <v>4996</v>
      </c>
      <c r="K45" s="204">
        <v>40.1</v>
      </c>
      <c r="L45" s="204" t="s">
        <v>4997</v>
      </c>
      <c r="M45" s="204" t="s">
        <v>4978</v>
      </c>
      <c r="N45" s="204" t="s">
        <v>1298</v>
      </c>
      <c r="O45" s="204" t="s">
        <v>978</v>
      </c>
      <c r="P45" s="204" t="s">
        <v>0</v>
      </c>
      <c r="Q45" s="193">
        <v>449772.73</v>
      </c>
      <c r="R45" s="204" t="s">
        <v>0</v>
      </c>
      <c r="S45" s="204" t="s">
        <v>0</v>
      </c>
      <c r="T45" s="204" t="s">
        <v>0</v>
      </c>
    </row>
    <row r="46" spans="1:20" s="192" customFormat="1" ht="243.75" x14ac:dyDescent="0.3">
      <c r="A46" s="246" t="s">
        <v>2185</v>
      </c>
      <c r="B46" s="246" t="s">
        <v>4795</v>
      </c>
      <c r="C46" s="186" t="s">
        <v>1381</v>
      </c>
      <c r="D46" s="186" t="s">
        <v>25</v>
      </c>
      <c r="E46" s="186" t="s">
        <v>1382</v>
      </c>
      <c r="F46" s="186" t="s">
        <v>1383</v>
      </c>
      <c r="G46" s="194"/>
      <c r="H46" s="186" t="s">
        <v>282</v>
      </c>
      <c r="I46" s="204" t="s">
        <v>1384</v>
      </c>
      <c r="J46" s="204" t="s">
        <v>1385</v>
      </c>
      <c r="K46" s="204">
        <v>39.200000000000003</v>
      </c>
      <c r="L46" s="204" t="s">
        <v>4805</v>
      </c>
      <c r="M46" s="204" t="s">
        <v>4978</v>
      </c>
      <c r="N46" s="204" t="s">
        <v>1298</v>
      </c>
      <c r="O46" s="204" t="s">
        <v>1386</v>
      </c>
      <c r="P46" s="204">
        <v>705199.42</v>
      </c>
      <c r="Q46" s="193">
        <v>764236.63</v>
      </c>
      <c r="R46" s="204" t="s">
        <v>0</v>
      </c>
      <c r="S46" s="204" t="s">
        <v>0</v>
      </c>
      <c r="T46" s="204" t="s">
        <v>0</v>
      </c>
    </row>
    <row r="47" spans="1:20" s="192" customFormat="1" ht="243.75" x14ac:dyDescent="0.3">
      <c r="A47" s="246" t="s">
        <v>2186</v>
      </c>
      <c r="B47" s="246" t="s">
        <v>4795</v>
      </c>
      <c r="C47" s="186" t="s">
        <v>1388</v>
      </c>
      <c r="D47" s="186" t="s">
        <v>25</v>
      </c>
      <c r="E47" s="186" t="s">
        <v>1382</v>
      </c>
      <c r="F47" s="186" t="s">
        <v>1387</v>
      </c>
      <c r="G47" s="186"/>
      <c r="H47" s="186" t="s">
        <v>282</v>
      </c>
      <c r="I47" s="204" t="s">
        <v>1389</v>
      </c>
      <c r="J47" s="204" t="s">
        <v>1385</v>
      </c>
      <c r="K47" s="204">
        <v>12.6</v>
      </c>
      <c r="L47" s="204" t="s">
        <v>4806</v>
      </c>
      <c r="M47" s="204" t="s">
        <v>4978</v>
      </c>
      <c r="N47" s="204" t="s">
        <v>1298</v>
      </c>
      <c r="O47" s="204" t="s">
        <v>1386</v>
      </c>
      <c r="P47" s="204">
        <v>229596.19</v>
      </c>
      <c r="Q47" s="193">
        <v>257515.25</v>
      </c>
      <c r="R47" s="204" t="s">
        <v>0</v>
      </c>
      <c r="S47" s="204" t="s">
        <v>0</v>
      </c>
      <c r="T47" s="204" t="s">
        <v>0</v>
      </c>
    </row>
    <row r="48" spans="1:20" s="192" customFormat="1" ht="409.5" x14ac:dyDescent="0.3">
      <c r="A48" s="246" t="s">
        <v>2187</v>
      </c>
      <c r="B48" s="246" t="s">
        <v>4795</v>
      </c>
      <c r="C48" s="186" t="s">
        <v>1392</v>
      </c>
      <c r="D48" s="186" t="s">
        <v>25</v>
      </c>
      <c r="E48" s="186" t="s">
        <v>1391</v>
      </c>
      <c r="F48" s="186" t="s">
        <v>1390</v>
      </c>
      <c r="G48" s="186"/>
      <c r="H48" s="186" t="s">
        <v>282</v>
      </c>
      <c r="I48" s="204" t="s">
        <v>1393</v>
      </c>
      <c r="J48" s="204" t="s">
        <v>4998</v>
      </c>
      <c r="K48" s="204">
        <v>23.5</v>
      </c>
      <c r="L48" s="204" t="s">
        <v>4807</v>
      </c>
      <c r="M48" s="204" t="s">
        <v>4978</v>
      </c>
      <c r="N48" s="204" t="s">
        <v>1298</v>
      </c>
      <c r="O48" s="204" t="s">
        <v>978</v>
      </c>
      <c r="P48" s="204">
        <v>16390</v>
      </c>
      <c r="Q48" s="193">
        <v>263582.52</v>
      </c>
      <c r="R48" s="204" t="s">
        <v>0</v>
      </c>
      <c r="S48" s="204" t="s">
        <v>0</v>
      </c>
      <c r="T48" s="204" t="s">
        <v>0</v>
      </c>
    </row>
    <row r="49" spans="1:20" s="192" customFormat="1" ht="409.5" x14ac:dyDescent="0.3">
      <c r="A49" s="246" t="s">
        <v>2188</v>
      </c>
      <c r="B49" s="246" t="s">
        <v>4795</v>
      </c>
      <c r="C49" s="186" t="s">
        <v>1396</v>
      </c>
      <c r="D49" s="186" t="s">
        <v>25</v>
      </c>
      <c r="E49" s="186" t="s">
        <v>1395</v>
      </c>
      <c r="F49" s="194" t="s">
        <v>1394</v>
      </c>
      <c r="G49" s="194"/>
      <c r="H49" s="186" t="s">
        <v>282</v>
      </c>
      <c r="I49" s="204" t="s">
        <v>1397</v>
      </c>
      <c r="J49" s="204" t="s">
        <v>4999</v>
      </c>
      <c r="K49" s="204">
        <v>139.30000000000001</v>
      </c>
      <c r="L49" s="204" t="s">
        <v>4808</v>
      </c>
      <c r="M49" s="204" t="s">
        <v>4978</v>
      </c>
      <c r="N49" s="204" t="s">
        <v>1298</v>
      </c>
      <c r="O49" s="204" t="s">
        <v>978</v>
      </c>
      <c r="P49" s="204">
        <v>48352</v>
      </c>
      <c r="Q49" s="193">
        <v>1562427.48</v>
      </c>
      <c r="R49" s="204" t="s">
        <v>0</v>
      </c>
      <c r="S49" s="204" t="s">
        <v>0</v>
      </c>
      <c r="T49" s="204" t="s">
        <v>0</v>
      </c>
    </row>
    <row r="50" spans="1:20" s="192" customFormat="1" ht="375" x14ac:dyDescent="0.3">
      <c r="A50" s="246" t="s">
        <v>2189</v>
      </c>
      <c r="B50" s="246" t="s">
        <v>4795</v>
      </c>
      <c r="C50" s="186" t="s">
        <v>1399</v>
      </c>
      <c r="D50" s="186" t="s">
        <v>25</v>
      </c>
      <c r="E50" s="186" t="s">
        <v>1400</v>
      </c>
      <c r="F50" s="186" t="s">
        <v>1398</v>
      </c>
      <c r="G50" s="186"/>
      <c r="H50" s="186" t="s">
        <v>282</v>
      </c>
      <c r="I50" s="204" t="s">
        <v>1401</v>
      </c>
      <c r="J50" s="204" t="s">
        <v>5000</v>
      </c>
      <c r="K50" s="204">
        <v>65.099999999999994</v>
      </c>
      <c r="L50" s="204" t="s">
        <v>4809</v>
      </c>
      <c r="M50" s="204" t="s">
        <v>4978</v>
      </c>
      <c r="N50" s="204" t="s">
        <v>1298</v>
      </c>
      <c r="O50" s="204" t="s">
        <v>892</v>
      </c>
      <c r="P50" s="204">
        <v>23550</v>
      </c>
      <c r="Q50" s="193">
        <v>730179.67</v>
      </c>
      <c r="R50" s="204" t="s">
        <v>0</v>
      </c>
      <c r="S50" s="204" t="s">
        <v>0</v>
      </c>
      <c r="T50" s="204" t="s">
        <v>0</v>
      </c>
    </row>
    <row r="51" spans="1:20" s="192" customFormat="1" ht="409.5" x14ac:dyDescent="0.3">
      <c r="A51" s="246" t="s">
        <v>2190</v>
      </c>
      <c r="B51" s="185" t="s">
        <v>4795</v>
      </c>
      <c r="C51" s="186" t="s">
        <v>1404</v>
      </c>
      <c r="D51" s="186" t="s">
        <v>25</v>
      </c>
      <c r="E51" s="186" t="s">
        <v>1403</v>
      </c>
      <c r="F51" s="186" t="s">
        <v>1402</v>
      </c>
      <c r="G51" s="186"/>
      <c r="H51" s="186" t="s">
        <v>282</v>
      </c>
      <c r="I51" s="204" t="s">
        <v>1406</v>
      </c>
      <c r="J51" s="204" t="s">
        <v>5001</v>
      </c>
      <c r="K51" s="204">
        <v>26.2</v>
      </c>
      <c r="L51" s="204" t="s">
        <v>1405</v>
      </c>
      <c r="M51" s="204" t="s">
        <v>4978</v>
      </c>
      <c r="N51" s="204" t="s">
        <v>1298</v>
      </c>
      <c r="O51" s="204" t="s">
        <v>978</v>
      </c>
      <c r="P51" s="204">
        <v>9370</v>
      </c>
      <c r="Q51" s="193">
        <v>405265.12</v>
      </c>
      <c r="R51" s="204" t="s">
        <v>0</v>
      </c>
      <c r="S51" s="204" t="s">
        <v>0</v>
      </c>
      <c r="T51" s="204" t="s">
        <v>0</v>
      </c>
    </row>
    <row r="52" spans="1:20" s="192" customFormat="1" ht="409.5" x14ac:dyDescent="0.3">
      <c r="A52" s="246" t="s">
        <v>2191</v>
      </c>
      <c r="B52" s="246" t="s">
        <v>4795</v>
      </c>
      <c r="C52" s="186" t="s">
        <v>1404</v>
      </c>
      <c r="D52" s="186" t="s">
        <v>25</v>
      </c>
      <c r="E52" s="186" t="s">
        <v>1414</v>
      </c>
      <c r="F52" s="186" t="s">
        <v>1413</v>
      </c>
      <c r="G52" s="194"/>
      <c r="H52" s="186" t="s">
        <v>282</v>
      </c>
      <c r="I52" s="204" t="s">
        <v>1415</v>
      </c>
      <c r="J52" s="204" t="s">
        <v>5001</v>
      </c>
      <c r="K52" s="204">
        <v>30.4</v>
      </c>
      <c r="L52" s="204" t="s">
        <v>4810</v>
      </c>
      <c r="M52" s="204" t="s">
        <v>4978</v>
      </c>
      <c r="N52" s="204" t="s">
        <v>1298</v>
      </c>
      <c r="O52" s="204" t="s">
        <v>978</v>
      </c>
      <c r="P52" s="204">
        <v>58342.95</v>
      </c>
      <c r="Q52" s="193">
        <v>470231.28</v>
      </c>
      <c r="R52" s="204" t="s">
        <v>0</v>
      </c>
      <c r="S52" s="204" t="s">
        <v>0</v>
      </c>
      <c r="T52" s="204" t="s">
        <v>0</v>
      </c>
    </row>
    <row r="53" spans="1:20" s="192" customFormat="1" ht="375" x14ac:dyDescent="0.3">
      <c r="A53" s="246" t="s">
        <v>2192</v>
      </c>
      <c r="B53" s="246" t="s">
        <v>4795</v>
      </c>
      <c r="C53" s="186" t="s">
        <v>1418</v>
      </c>
      <c r="D53" s="186" t="s">
        <v>25</v>
      </c>
      <c r="E53" s="186" t="s">
        <v>1417</v>
      </c>
      <c r="F53" s="186" t="s">
        <v>1416</v>
      </c>
      <c r="G53" s="186"/>
      <c r="H53" s="186" t="s">
        <v>282</v>
      </c>
      <c r="I53" s="204" t="s">
        <v>1419</v>
      </c>
      <c r="J53" s="204" t="s">
        <v>5000</v>
      </c>
      <c r="K53" s="204">
        <v>8.5</v>
      </c>
      <c r="L53" s="204" t="s">
        <v>4811</v>
      </c>
      <c r="M53" s="204" t="s">
        <v>4978</v>
      </c>
      <c r="N53" s="204" t="s">
        <v>1298</v>
      </c>
      <c r="O53" s="204" t="s">
        <v>978</v>
      </c>
      <c r="P53" s="204">
        <v>63361</v>
      </c>
      <c r="Q53" s="193">
        <v>95338.37</v>
      </c>
      <c r="R53" s="204" t="s">
        <v>0</v>
      </c>
      <c r="S53" s="204" t="s">
        <v>0</v>
      </c>
      <c r="T53" s="204" t="s">
        <v>0</v>
      </c>
    </row>
    <row r="54" spans="1:20" s="192" customFormat="1" ht="375" x14ac:dyDescent="0.3">
      <c r="A54" s="246" t="s">
        <v>2193</v>
      </c>
      <c r="B54" s="185" t="s">
        <v>4795</v>
      </c>
      <c r="C54" s="186" t="s">
        <v>1422</v>
      </c>
      <c r="D54" s="186" t="s">
        <v>25</v>
      </c>
      <c r="E54" s="186" t="s">
        <v>1421</v>
      </c>
      <c r="F54" s="186" t="s">
        <v>1420</v>
      </c>
      <c r="G54" s="186"/>
      <c r="H54" s="186" t="s">
        <v>282</v>
      </c>
      <c r="I54" s="204" t="s">
        <v>1423</v>
      </c>
      <c r="J54" s="204" t="s">
        <v>5002</v>
      </c>
      <c r="K54" s="204">
        <v>10.199999999999999</v>
      </c>
      <c r="L54" s="204" t="s">
        <v>4812</v>
      </c>
      <c r="M54" s="204" t="s">
        <v>4978</v>
      </c>
      <c r="N54" s="204" t="s">
        <v>1298</v>
      </c>
      <c r="O54" s="204" t="s">
        <v>978</v>
      </c>
      <c r="P54" s="204" t="s">
        <v>0</v>
      </c>
      <c r="Q54" s="193">
        <v>177388.96</v>
      </c>
      <c r="R54" s="204" t="s">
        <v>0</v>
      </c>
      <c r="S54" s="204" t="s">
        <v>0</v>
      </c>
      <c r="T54" s="204" t="s">
        <v>0</v>
      </c>
    </row>
    <row r="55" spans="1:20" s="192" customFormat="1" ht="375" x14ac:dyDescent="0.3">
      <c r="A55" s="246" t="s">
        <v>2194</v>
      </c>
      <c r="B55" s="246" t="s">
        <v>4795</v>
      </c>
      <c r="C55" s="186" t="s">
        <v>1426</v>
      </c>
      <c r="D55" s="186" t="s">
        <v>25</v>
      </c>
      <c r="E55" s="186" t="s">
        <v>1425</v>
      </c>
      <c r="F55" s="186" t="s">
        <v>1424</v>
      </c>
      <c r="G55" s="194"/>
      <c r="H55" s="186" t="s">
        <v>282</v>
      </c>
      <c r="I55" s="204" t="s">
        <v>1427</v>
      </c>
      <c r="J55" s="204" t="s">
        <v>5002</v>
      </c>
      <c r="K55" s="204">
        <v>4.7</v>
      </c>
      <c r="L55" s="204" t="s">
        <v>5003</v>
      </c>
      <c r="M55" s="204" t="s">
        <v>4978</v>
      </c>
      <c r="N55" s="204" t="s">
        <v>1298</v>
      </c>
      <c r="O55" s="204" t="s">
        <v>978</v>
      </c>
      <c r="P55" s="204" t="s">
        <v>0</v>
      </c>
      <c r="Q55" s="193">
        <v>79309.34</v>
      </c>
      <c r="R55" s="204" t="s">
        <v>0</v>
      </c>
      <c r="S55" s="204" t="s">
        <v>0</v>
      </c>
      <c r="T55" s="204" t="s">
        <v>0</v>
      </c>
    </row>
    <row r="56" spans="1:20" s="192" customFormat="1" ht="375" x14ac:dyDescent="0.3">
      <c r="A56" s="246" t="s">
        <v>2195</v>
      </c>
      <c r="B56" s="246" t="s">
        <v>4795</v>
      </c>
      <c r="C56" s="186" t="s">
        <v>1430</v>
      </c>
      <c r="D56" s="186" t="s">
        <v>25</v>
      </c>
      <c r="E56" s="186" t="s">
        <v>1429</v>
      </c>
      <c r="F56" s="186" t="s">
        <v>1428</v>
      </c>
      <c r="G56" s="186"/>
      <c r="H56" s="186" t="s">
        <v>282</v>
      </c>
      <c r="I56" s="204" t="s">
        <v>1431</v>
      </c>
      <c r="J56" s="204" t="s">
        <v>5002</v>
      </c>
      <c r="K56" s="204">
        <v>17.7</v>
      </c>
      <c r="L56" s="204" t="s">
        <v>4813</v>
      </c>
      <c r="M56" s="204" t="s">
        <v>4978</v>
      </c>
      <c r="N56" s="204" t="s">
        <v>1298</v>
      </c>
      <c r="O56" s="204" t="s">
        <v>978</v>
      </c>
      <c r="P56" s="204">
        <v>15000</v>
      </c>
      <c r="Q56" s="193">
        <v>298675.62</v>
      </c>
      <c r="R56" s="204" t="s">
        <v>0</v>
      </c>
      <c r="S56" s="204" t="s">
        <v>0</v>
      </c>
      <c r="T56" s="204" t="s">
        <v>0</v>
      </c>
    </row>
    <row r="57" spans="1:20" s="192" customFormat="1" ht="375" x14ac:dyDescent="0.3">
      <c r="A57" s="246" t="s">
        <v>2196</v>
      </c>
      <c r="B57" s="246" t="s">
        <v>4795</v>
      </c>
      <c r="C57" s="186" t="s">
        <v>1367</v>
      </c>
      <c r="D57" s="186" t="s">
        <v>25</v>
      </c>
      <c r="E57" s="186" t="s">
        <v>1441</v>
      </c>
      <c r="F57" s="186" t="s">
        <v>1440</v>
      </c>
      <c r="G57" s="186"/>
      <c r="H57" s="186" t="s">
        <v>282</v>
      </c>
      <c r="I57" s="204" t="s">
        <v>1442</v>
      </c>
      <c r="J57" s="204" t="s">
        <v>5000</v>
      </c>
      <c r="K57" s="204">
        <v>18.5</v>
      </c>
      <c r="L57" s="204" t="s">
        <v>4814</v>
      </c>
      <c r="M57" s="204" t="s">
        <v>4978</v>
      </c>
      <c r="N57" s="204" t="s">
        <v>1298</v>
      </c>
      <c r="O57" s="204" t="s">
        <v>978</v>
      </c>
      <c r="P57" s="204">
        <v>1840785</v>
      </c>
      <c r="Q57" s="193">
        <v>312175.08</v>
      </c>
      <c r="R57" s="204" t="s">
        <v>0</v>
      </c>
      <c r="S57" s="204" t="s">
        <v>0</v>
      </c>
      <c r="T57" s="204" t="s">
        <v>0</v>
      </c>
    </row>
    <row r="58" spans="1:20" s="192" customFormat="1" ht="409.5" x14ac:dyDescent="0.3">
      <c r="A58" s="246" t="s">
        <v>2197</v>
      </c>
      <c r="B58" s="246" t="s">
        <v>4795</v>
      </c>
      <c r="C58" s="186" t="s">
        <v>1444</v>
      </c>
      <c r="D58" s="186" t="s">
        <v>25</v>
      </c>
      <c r="E58" s="186" t="s">
        <v>1391</v>
      </c>
      <c r="F58" s="186" t="s">
        <v>1443</v>
      </c>
      <c r="G58" s="194"/>
      <c r="H58" s="186" t="s">
        <v>282</v>
      </c>
      <c r="I58" s="204" t="s">
        <v>1445</v>
      </c>
      <c r="J58" s="204" t="s">
        <v>5004</v>
      </c>
      <c r="K58" s="204">
        <v>6.9</v>
      </c>
      <c r="L58" s="204" t="s">
        <v>4809</v>
      </c>
      <c r="M58" s="204" t="s">
        <v>4978</v>
      </c>
      <c r="N58" s="204" t="s">
        <v>1298</v>
      </c>
      <c r="O58" s="204" t="s">
        <v>978</v>
      </c>
      <c r="P58" s="204" t="s">
        <v>0</v>
      </c>
      <c r="Q58" s="193">
        <v>116432.87</v>
      </c>
      <c r="R58" s="204" t="s">
        <v>0</v>
      </c>
      <c r="S58" s="204" t="s">
        <v>0</v>
      </c>
      <c r="T58" s="204" t="s">
        <v>0</v>
      </c>
    </row>
    <row r="59" spans="1:20" s="192" customFormat="1" ht="318.75" x14ac:dyDescent="0.3">
      <c r="A59" s="246" t="s">
        <v>2198</v>
      </c>
      <c r="B59" s="246" t="s">
        <v>4795</v>
      </c>
      <c r="C59" s="186" t="s">
        <v>1447</v>
      </c>
      <c r="D59" s="186" t="s">
        <v>25</v>
      </c>
      <c r="E59" s="186" t="s">
        <v>1441</v>
      </c>
      <c r="F59" s="186" t="s">
        <v>1446</v>
      </c>
      <c r="G59" s="186"/>
      <c r="H59" s="186" t="s">
        <v>282</v>
      </c>
      <c r="I59" s="204" t="s">
        <v>1449</v>
      </c>
      <c r="J59" s="204" t="s">
        <v>1450</v>
      </c>
      <c r="K59" s="204">
        <v>128</v>
      </c>
      <c r="L59" s="204" t="s">
        <v>1448</v>
      </c>
      <c r="M59" s="204" t="s">
        <v>4978</v>
      </c>
      <c r="N59" s="204" t="s">
        <v>1298</v>
      </c>
      <c r="O59" s="204" t="s">
        <v>978</v>
      </c>
      <c r="P59" s="204" t="s">
        <v>0</v>
      </c>
      <c r="Q59" s="193">
        <v>2343639.61</v>
      </c>
      <c r="R59" s="204" t="s">
        <v>0</v>
      </c>
      <c r="S59" s="204" t="s">
        <v>0</v>
      </c>
      <c r="T59" s="204" t="s">
        <v>0</v>
      </c>
    </row>
    <row r="60" spans="1:20" s="192" customFormat="1" ht="409.5" x14ac:dyDescent="0.3">
      <c r="A60" s="246" t="s">
        <v>2199</v>
      </c>
      <c r="B60" s="246" t="s">
        <v>4795</v>
      </c>
      <c r="C60" s="186" t="s">
        <v>1452</v>
      </c>
      <c r="D60" s="186" t="s">
        <v>25</v>
      </c>
      <c r="E60" s="186" t="s">
        <v>1391</v>
      </c>
      <c r="F60" s="186" t="s">
        <v>1451</v>
      </c>
      <c r="G60" s="186"/>
      <c r="H60" s="186" t="s">
        <v>282</v>
      </c>
      <c r="I60" s="204" t="s">
        <v>1453</v>
      </c>
      <c r="J60" s="204" t="s">
        <v>5001</v>
      </c>
      <c r="K60" s="204">
        <v>17.600000000000001</v>
      </c>
      <c r="L60" s="204" t="s">
        <v>4815</v>
      </c>
      <c r="M60" s="204" t="s">
        <v>4978</v>
      </c>
      <c r="N60" s="204" t="s">
        <v>1298</v>
      </c>
      <c r="O60" s="204" t="s">
        <v>978</v>
      </c>
      <c r="P60" s="204" t="s">
        <v>0</v>
      </c>
      <c r="Q60" s="193">
        <v>463528.43</v>
      </c>
      <c r="R60" s="204" t="s">
        <v>0</v>
      </c>
      <c r="S60" s="204" t="s">
        <v>0</v>
      </c>
      <c r="T60" s="204" t="s">
        <v>0</v>
      </c>
    </row>
    <row r="61" spans="1:20" s="192" customFormat="1" ht="356.25" x14ac:dyDescent="0.3">
      <c r="A61" s="246" t="s">
        <v>2200</v>
      </c>
      <c r="B61" s="246" t="s">
        <v>4795</v>
      </c>
      <c r="C61" s="186" t="s">
        <v>1456</v>
      </c>
      <c r="D61" s="186" t="s">
        <v>25</v>
      </c>
      <c r="E61" s="186" t="s">
        <v>1455</v>
      </c>
      <c r="F61" s="186" t="s">
        <v>1454</v>
      </c>
      <c r="G61" s="186"/>
      <c r="H61" s="186" t="s">
        <v>282</v>
      </c>
      <c r="I61" s="204" t="s">
        <v>1457</v>
      </c>
      <c r="J61" s="204" t="s">
        <v>5005</v>
      </c>
      <c r="K61" s="204">
        <v>39.299999999999997</v>
      </c>
      <c r="L61" s="204" t="s">
        <v>4816</v>
      </c>
      <c r="M61" s="204" t="s">
        <v>4978</v>
      </c>
      <c r="N61" s="204" t="s">
        <v>1298</v>
      </c>
      <c r="O61" s="204" t="s">
        <v>3307</v>
      </c>
      <c r="P61" s="204">
        <v>2251310</v>
      </c>
      <c r="Q61" s="193">
        <v>776051.66</v>
      </c>
      <c r="R61" s="204" t="s">
        <v>0</v>
      </c>
      <c r="S61" s="204" t="s">
        <v>0</v>
      </c>
      <c r="T61" s="204" t="s">
        <v>0</v>
      </c>
    </row>
    <row r="62" spans="1:20" s="192" customFormat="1" ht="337.5" x14ac:dyDescent="0.3">
      <c r="A62" s="246" t="s">
        <v>3543</v>
      </c>
      <c r="B62" s="246" t="s">
        <v>4795</v>
      </c>
      <c r="C62" s="186" t="s">
        <v>1461</v>
      </c>
      <c r="D62" s="186" t="s">
        <v>25</v>
      </c>
      <c r="E62" s="186" t="s">
        <v>1460</v>
      </c>
      <c r="F62" s="186" t="s">
        <v>1459</v>
      </c>
      <c r="G62" s="186"/>
      <c r="H62" s="186" t="s">
        <v>282</v>
      </c>
      <c r="I62" s="204" t="s">
        <v>1462</v>
      </c>
      <c r="J62" s="204" t="s">
        <v>5006</v>
      </c>
      <c r="K62" s="204">
        <v>145.80000000000001</v>
      </c>
      <c r="L62" s="204" t="s">
        <v>4816</v>
      </c>
      <c r="M62" s="204" t="s">
        <v>4978</v>
      </c>
      <c r="N62" s="204" t="s">
        <v>1298</v>
      </c>
      <c r="O62" s="204" t="s">
        <v>3307</v>
      </c>
      <c r="P62" s="204">
        <v>9099262</v>
      </c>
      <c r="Q62" s="193">
        <v>1908252.16</v>
      </c>
      <c r="R62" s="204" t="s">
        <v>0</v>
      </c>
      <c r="S62" s="204" t="s">
        <v>0</v>
      </c>
      <c r="T62" s="204" t="s">
        <v>0</v>
      </c>
    </row>
    <row r="63" spans="1:20" s="192" customFormat="1" ht="409.5" x14ac:dyDescent="0.3">
      <c r="A63" s="246" t="s">
        <v>3544</v>
      </c>
      <c r="B63" s="246" t="s">
        <v>4795</v>
      </c>
      <c r="C63" s="186" t="s">
        <v>24</v>
      </c>
      <c r="D63" s="186" t="s">
        <v>25</v>
      </c>
      <c r="E63" s="186" t="s">
        <v>1441</v>
      </c>
      <c r="F63" s="186" t="s">
        <v>1475</v>
      </c>
      <c r="G63" s="186"/>
      <c r="H63" s="186" t="s">
        <v>282</v>
      </c>
      <c r="I63" s="204" t="s">
        <v>1476</v>
      </c>
      <c r="J63" s="204" t="s">
        <v>5154</v>
      </c>
      <c r="K63" s="204">
        <v>256</v>
      </c>
      <c r="L63" s="204" t="s">
        <v>4817</v>
      </c>
      <c r="M63" s="204" t="s">
        <v>4978</v>
      </c>
      <c r="N63" s="204" t="s">
        <v>1298</v>
      </c>
      <c r="O63" s="204" t="s">
        <v>1149</v>
      </c>
      <c r="P63" s="204">
        <v>1062638.0800000001</v>
      </c>
      <c r="Q63" s="193">
        <v>4441016.17</v>
      </c>
      <c r="R63" s="204" t="s">
        <v>0</v>
      </c>
      <c r="S63" s="204" t="s">
        <v>0</v>
      </c>
      <c r="T63" s="204" t="s">
        <v>0</v>
      </c>
    </row>
    <row r="64" spans="1:20" s="192" customFormat="1" ht="409.5" x14ac:dyDescent="0.3">
      <c r="A64" s="246" t="s">
        <v>3545</v>
      </c>
      <c r="B64" s="246" t="s">
        <v>4795</v>
      </c>
      <c r="C64" s="186" t="s">
        <v>24</v>
      </c>
      <c r="D64" s="186" t="s">
        <v>25</v>
      </c>
      <c r="E64" s="186" t="s">
        <v>1441</v>
      </c>
      <c r="F64" s="186" t="s">
        <v>1477</v>
      </c>
      <c r="G64" s="194"/>
      <c r="H64" s="186" t="s">
        <v>282</v>
      </c>
      <c r="I64" s="204" t="s">
        <v>1478</v>
      </c>
      <c r="J64" s="204" t="s">
        <v>1148</v>
      </c>
      <c r="K64" s="204">
        <v>36</v>
      </c>
      <c r="L64" s="204" t="s">
        <v>4818</v>
      </c>
      <c r="M64" s="204" t="s">
        <v>4978</v>
      </c>
      <c r="N64" s="204" t="s">
        <v>1298</v>
      </c>
      <c r="O64" s="204" t="s">
        <v>1149</v>
      </c>
      <c r="P64" s="204">
        <v>149433.48000000001</v>
      </c>
      <c r="Q64" s="193">
        <v>602079.65</v>
      </c>
      <c r="R64" s="204" t="s">
        <v>0</v>
      </c>
      <c r="S64" s="204" t="s">
        <v>0</v>
      </c>
      <c r="T64" s="204" t="s">
        <v>0</v>
      </c>
    </row>
    <row r="65" spans="1:20" s="192" customFormat="1" ht="409.5" x14ac:dyDescent="0.3">
      <c r="A65" s="246" t="s">
        <v>3546</v>
      </c>
      <c r="B65" s="246" t="s">
        <v>4795</v>
      </c>
      <c r="C65" s="186" t="s">
        <v>24</v>
      </c>
      <c r="D65" s="186" t="s">
        <v>25</v>
      </c>
      <c r="E65" s="186" t="s">
        <v>1441</v>
      </c>
      <c r="F65" s="186" t="s">
        <v>1479</v>
      </c>
      <c r="G65" s="186"/>
      <c r="H65" s="186" t="s">
        <v>282</v>
      </c>
      <c r="I65" s="204" t="s">
        <v>1480</v>
      </c>
      <c r="J65" s="204" t="s">
        <v>1148</v>
      </c>
      <c r="K65" s="204">
        <v>22</v>
      </c>
      <c r="L65" s="204" t="s">
        <v>4818</v>
      </c>
      <c r="M65" s="204" t="s">
        <v>873</v>
      </c>
      <c r="N65" s="204" t="s">
        <v>1298</v>
      </c>
      <c r="O65" s="204" t="s">
        <v>1149</v>
      </c>
      <c r="P65" s="204">
        <v>91320.46</v>
      </c>
      <c r="Q65" s="193">
        <v>239979.55</v>
      </c>
      <c r="R65" s="204" t="s">
        <v>0</v>
      </c>
      <c r="S65" s="204" t="s">
        <v>0</v>
      </c>
      <c r="T65" s="204" t="s">
        <v>0</v>
      </c>
    </row>
    <row r="66" spans="1:20" s="192" customFormat="1" ht="409.5" x14ac:dyDescent="0.3">
      <c r="A66" s="246" t="s">
        <v>3547</v>
      </c>
      <c r="B66" s="246" t="s">
        <v>4795</v>
      </c>
      <c r="C66" s="186" t="s">
        <v>24</v>
      </c>
      <c r="D66" s="186" t="s">
        <v>25</v>
      </c>
      <c r="E66" s="186" t="s">
        <v>1441</v>
      </c>
      <c r="F66" s="186" t="s">
        <v>1481</v>
      </c>
      <c r="G66" s="186"/>
      <c r="H66" s="186" t="s">
        <v>282</v>
      </c>
      <c r="I66" s="204" t="s">
        <v>1482</v>
      </c>
      <c r="J66" s="204" t="s">
        <v>1148</v>
      </c>
      <c r="K66" s="204">
        <v>16</v>
      </c>
      <c r="L66" s="204" t="s">
        <v>4818</v>
      </c>
      <c r="M66" s="204" t="s">
        <v>4978</v>
      </c>
      <c r="N66" s="204" t="s">
        <v>1298</v>
      </c>
      <c r="O66" s="204" t="s">
        <v>1149</v>
      </c>
      <c r="P66" s="204">
        <v>66443.53</v>
      </c>
      <c r="Q66" s="193">
        <v>248662.88</v>
      </c>
      <c r="R66" s="204" t="s">
        <v>0</v>
      </c>
      <c r="S66" s="204" t="s">
        <v>0</v>
      </c>
      <c r="T66" s="204" t="s">
        <v>0</v>
      </c>
    </row>
    <row r="67" spans="1:20" s="192" customFormat="1" ht="409.5" x14ac:dyDescent="0.3">
      <c r="A67" s="246" t="s">
        <v>3548</v>
      </c>
      <c r="B67" s="246" t="s">
        <v>4795</v>
      </c>
      <c r="C67" s="186" t="s">
        <v>1632</v>
      </c>
      <c r="D67" s="186" t="s">
        <v>25</v>
      </c>
      <c r="E67" s="186" t="s">
        <v>1633</v>
      </c>
      <c r="F67" s="186" t="s">
        <v>1631</v>
      </c>
      <c r="G67" s="186"/>
      <c r="H67" s="186" t="s">
        <v>282</v>
      </c>
      <c r="I67" s="204" t="s">
        <v>1634</v>
      </c>
      <c r="J67" s="204" t="s">
        <v>5007</v>
      </c>
      <c r="K67" s="204">
        <v>242.4</v>
      </c>
      <c r="L67" s="204" t="s">
        <v>4819</v>
      </c>
      <c r="M67" s="204" t="s">
        <v>873</v>
      </c>
      <c r="N67" s="204" t="s">
        <v>1635</v>
      </c>
      <c r="O67" s="204" t="s">
        <v>3294</v>
      </c>
      <c r="P67" s="204">
        <v>820808</v>
      </c>
      <c r="Q67" s="193">
        <v>5102101.91</v>
      </c>
      <c r="R67" s="204" t="s">
        <v>0</v>
      </c>
      <c r="S67" s="204" t="s">
        <v>0</v>
      </c>
      <c r="T67" s="204" t="s">
        <v>0</v>
      </c>
    </row>
    <row r="68" spans="1:20" s="192" customFormat="1" ht="409.5" x14ac:dyDescent="0.3">
      <c r="A68" s="246" t="s">
        <v>3549</v>
      </c>
      <c r="B68" s="246" t="s">
        <v>4795</v>
      </c>
      <c r="C68" s="186" t="s">
        <v>1637</v>
      </c>
      <c r="D68" s="186" t="s">
        <v>25</v>
      </c>
      <c r="E68" s="186" t="s">
        <v>1638</v>
      </c>
      <c r="F68" s="186" t="s">
        <v>1636</v>
      </c>
      <c r="G68" s="186"/>
      <c r="H68" s="186" t="s">
        <v>282</v>
      </c>
      <c r="I68" s="204" t="s">
        <v>1644</v>
      </c>
      <c r="J68" s="204" t="s">
        <v>5008</v>
      </c>
      <c r="K68" s="204">
        <v>126.8</v>
      </c>
      <c r="L68" s="204" t="s">
        <v>4820</v>
      </c>
      <c r="M68" s="204" t="s">
        <v>873</v>
      </c>
      <c r="N68" s="204" t="s">
        <v>1298</v>
      </c>
      <c r="O68" s="204" t="s">
        <v>978</v>
      </c>
      <c r="P68" s="204">
        <v>59194</v>
      </c>
      <c r="Q68" s="193">
        <v>2668921.2999999998</v>
      </c>
      <c r="R68" s="204" t="s">
        <v>0</v>
      </c>
      <c r="S68" s="204" t="s">
        <v>0</v>
      </c>
      <c r="T68" s="204" t="s">
        <v>0</v>
      </c>
    </row>
    <row r="69" spans="1:20" s="192" customFormat="1" ht="409.5" x14ac:dyDescent="0.3">
      <c r="A69" s="246" t="s">
        <v>3550</v>
      </c>
      <c r="B69" s="246" t="s">
        <v>4795</v>
      </c>
      <c r="C69" s="186" t="s">
        <v>1640</v>
      </c>
      <c r="D69" s="186" t="s">
        <v>25</v>
      </c>
      <c r="E69" s="186" t="s">
        <v>1641</v>
      </c>
      <c r="F69" s="186" t="s">
        <v>1642</v>
      </c>
      <c r="G69" s="186"/>
      <c r="H69" s="186" t="s">
        <v>282</v>
      </c>
      <c r="I69" s="204" t="s">
        <v>1643</v>
      </c>
      <c r="J69" s="204" t="s">
        <v>5009</v>
      </c>
      <c r="K69" s="204">
        <v>103.8</v>
      </c>
      <c r="L69" s="204" t="s">
        <v>4821</v>
      </c>
      <c r="M69" s="204" t="s">
        <v>4978</v>
      </c>
      <c r="N69" s="204" t="s">
        <v>1298</v>
      </c>
      <c r="O69" s="204" t="s">
        <v>892</v>
      </c>
      <c r="P69" s="204">
        <v>42435</v>
      </c>
      <c r="Q69" s="260">
        <v>2184810.96</v>
      </c>
      <c r="R69" s="204" t="s">
        <v>0</v>
      </c>
      <c r="S69" s="204" t="s">
        <v>0</v>
      </c>
      <c r="T69" s="204" t="s">
        <v>0</v>
      </c>
    </row>
    <row r="70" spans="1:20" s="192" customFormat="1" ht="409.5" x14ac:dyDescent="0.3">
      <c r="A70" s="246" t="s">
        <v>3551</v>
      </c>
      <c r="B70" s="246" t="s">
        <v>4795</v>
      </c>
      <c r="C70" s="186" t="s">
        <v>1646</v>
      </c>
      <c r="D70" s="186" t="s">
        <v>25</v>
      </c>
      <c r="E70" s="186" t="s">
        <v>1647</v>
      </c>
      <c r="F70" s="186" t="s">
        <v>1645</v>
      </c>
      <c r="G70" s="186"/>
      <c r="H70" s="186" t="s">
        <v>282</v>
      </c>
      <c r="I70" s="204" t="s">
        <v>1648</v>
      </c>
      <c r="J70" s="204" t="s">
        <v>5008</v>
      </c>
      <c r="K70" s="204">
        <v>201.7</v>
      </c>
      <c r="L70" s="204" t="s">
        <v>4822</v>
      </c>
      <c r="M70" s="204" t="s">
        <v>4978</v>
      </c>
      <c r="N70" s="204" t="s">
        <v>1298</v>
      </c>
      <c r="O70" s="204" t="s">
        <v>978</v>
      </c>
      <c r="P70" s="234">
        <v>800000</v>
      </c>
      <c r="Q70" s="199">
        <v>4245437.1100000003</v>
      </c>
      <c r="R70" s="210" t="s">
        <v>0</v>
      </c>
      <c r="S70" s="204" t="s">
        <v>0</v>
      </c>
      <c r="T70" s="204" t="s">
        <v>0</v>
      </c>
    </row>
    <row r="71" spans="1:20" s="192" customFormat="1" ht="243.75" x14ac:dyDescent="0.3">
      <c r="A71" s="246" t="s">
        <v>3552</v>
      </c>
      <c r="B71" s="246" t="s">
        <v>4795</v>
      </c>
      <c r="C71" s="186" t="s">
        <v>1650</v>
      </c>
      <c r="D71" s="186" t="s">
        <v>25</v>
      </c>
      <c r="E71" s="186" t="s">
        <v>1651</v>
      </c>
      <c r="F71" s="186" t="s">
        <v>1649</v>
      </c>
      <c r="G71" s="186"/>
      <c r="H71" s="186" t="s">
        <v>282</v>
      </c>
      <c r="I71" s="204" t="s">
        <v>1652</v>
      </c>
      <c r="J71" s="204" t="s">
        <v>1653</v>
      </c>
      <c r="K71" s="204">
        <v>122</v>
      </c>
      <c r="L71" s="204" t="s">
        <v>4823</v>
      </c>
      <c r="M71" s="204" t="s">
        <v>4978</v>
      </c>
      <c r="N71" s="204" t="s">
        <v>1298</v>
      </c>
      <c r="O71" s="204" t="s">
        <v>1654</v>
      </c>
      <c r="P71" s="234">
        <v>34363111.579999998</v>
      </c>
      <c r="Q71" s="257">
        <v>3411836.36</v>
      </c>
      <c r="R71" s="210" t="s">
        <v>0</v>
      </c>
      <c r="S71" s="210" t="s">
        <v>0</v>
      </c>
      <c r="T71" s="210" t="s">
        <v>0</v>
      </c>
    </row>
    <row r="72" spans="1:20" s="192" customFormat="1" ht="18.75" x14ac:dyDescent="0.3">
      <c r="A72" s="261" t="s">
        <v>3531</v>
      </c>
      <c r="B72" s="261"/>
      <c r="C72" s="261"/>
      <c r="D72" s="261"/>
      <c r="E72" s="261"/>
      <c r="F72" s="261"/>
      <c r="G72" s="261"/>
      <c r="H72" s="261"/>
      <c r="I72" s="261"/>
      <c r="J72" s="261"/>
      <c r="K72" s="261"/>
      <c r="L72" s="261"/>
      <c r="M72" s="261"/>
      <c r="N72" s="261"/>
      <c r="O72" s="261"/>
      <c r="P72" s="261"/>
      <c r="Q72" s="261"/>
      <c r="R72" s="261"/>
      <c r="S72" s="261"/>
      <c r="T72" s="262"/>
    </row>
    <row r="73" spans="1:20" s="195" customFormat="1" ht="206.25" x14ac:dyDescent="0.3">
      <c r="A73" s="233" t="s">
        <v>3553</v>
      </c>
      <c r="B73" s="208" t="s">
        <v>4796</v>
      </c>
      <c r="C73" s="263" t="s">
        <v>30</v>
      </c>
      <c r="D73" s="263" t="s">
        <v>25</v>
      </c>
      <c r="E73" s="208" t="s">
        <v>1214</v>
      </c>
      <c r="F73" s="209" t="s">
        <v>1215</v>
      </c>
      <c r="G73" s="209"/>
      <c r="H73" s="206" t="s">
        <v>109</v>
      </c>
      <c r="I73" s="206" t="s">
        <v>1217</v>
      </c>
      <c r="J73" s="208" t="s">
        <v>1218</v>
      </c>
      <c r="K73" s="209">
        <v>872</v>
      </c>
      <c r="L73" s="209" t="s">
        <v>1216</v>
      </c>
      <c r="M73" s="208" t="s">
        <v>4739</v>
      </c>
      <c r="N73" s="208" t="s">
        <v>1219</v>
      </c>
      <c r="O73" s="208" t="s">
        <v>1220</v>
      </c>
      <c r="P73" s="264" t="s">
        <v>0</v>
      </c>
      <c r="Q73" s="264">
        <v>7974683.1100000003</v>
      </c>
      <c r="R73" s="264" t="s">
        <v>0</v>
      </c>
      <c r="S73" s="264" t="s">
        <v>0</v>
      </c>
      <c r="T73" s="264" t="s">
        <v>0</v>
      </c>
    </row>
    <row r="74" spans="1:20" s="268" customFormat="1" ht="18.75" x14ac:dyDescent="0.3">
      <c r="A74" s="265" t="s">
        <v>4743</v>
      </c>
      <c r="B74" s="266"/>
      <c r="C74" s="266"/>
      <c r="D74" s="266"/>
      <c r="E74" s="266"/>
      <c r="F74" s="266"/>
      <c r="G74" s="266"/>
      <c r="H74" s="266"/>
      <c r="I74" s="266"/>
      <c r="J74" s="266"/>
      <c r="K74" s="266"/>
      <c r="L74" s="266"/>
      <c r="M74" s="266"/>
      <c r="N74" s="266"/>
      <c r="O74" s="266"/>
      <c r="P74" s="266"/>
      <c r="Q74" s="266"/>
      <c r="R74" s="266"/>
      <c r="S74" s="266"/>
      <c r="T74" s="267"/>
    </row>
    <row r="75" spans="1:20" s="268" customFormat="1" ht="18.75" x14ac:dyDescent="0.3">
      <c r="A75" s="370" t="s">
        <v>4742</v>
      </c>
      <c r="B75" s="269"/>
      <c r="C75" s="269"/>
      <c r="D75" s="269"/>
      <c r="E75" s="269"/>
      <c r="F75" s="269"/>
      <c r="G75" s="269"/>
      <c r="H75" s="269"/>
      <c r="I75" s="269"/>
      <c r="J75" s="369"/>
      <c r="K75" s="269"/>
      <c r="L75" s="269"/>
      <c r="M75" s="269"/>
      <c r="N75" s="269"/>
      <c r="O75" s="269"/>
      <c r="P75" s="269"/>
      <c r="Q75" s="269"/>
      <c r="R75" s="269"/>
      <c r="S75" s="269"/>
      <c r="T75" s="270"/>
    </row>
    <row r="76" spans="1:20" s="275" customFormat="1" ht="243.75" x14ac:dyDescent="0.3">
      <c r="A76" s="271" t="s">
        <v>3554</v>
      </c>
      <c r="B76" s="271" t="s">
        <v>4797</v>
      </c>
      <c r="C76" s="257" t="s">
        <v>769</v>
      </c>
      <c r="D76" s="187" t="s">
        <v>0</v>
      </c>
      <c r="E76" s="257" t="s">
        <v>771</v>
      </c>
      <c r="F76" s="187" t="s">
        <v>0</v>
      </c>
      <c r="G76" s="187"/>
      <c r="H76" s="188" t="s">
        <v>109</v>
      </c>
      <c r="I76" s="228" t="s">
        <v>360</v>
      </c>
      <c r="J76" s="187" t="s">
        <v>0</v>
      </c>
      <c r="K76" s="272">
        <v>60</v>
      </c>
      <c r="L76" s="187" t="s">
        <v>2266</v>
      </c>
      <c r="M76" s="273" t="s">
        <v>115</v>
      </c>
      <c r="N76" s="273" t="s">
        <v>854</v>
      </c>
      <c r="O76" s="187" t="s">
        <v>770</v>
      </c>
      <c r="P76" s="272">
        <v>1514</v>
      </c>
      <c r="Q76" s="274" t="s">
        <v>0</v>
      </c>
      <c r="R76" s="274" t="s">
        <v>0</v>
      </c>
      <c r="S76" s="274" t="s">
        <v>0</v>
      </c>
      <c r="T76" s="274" t="s">
        <v>0</v>
      </c>
    </row>
    <row r="77" spans="1:20" s="275" customFormat="1" ht="243.75" x14ac:dyDescent="0.3">
      <c r="A77" s="271" t="s">
        <v>3555</v>
      </c>
      <c r="B77" s="271" t="s">
        <v>4797</v>
      </c>
      <c r="C77" s="199" t="s">
        <v>772</v>
      </c>
      <c r="D77" s="187" t="s">
        <v>0</v>
      </c>
      <c r="E77" s="199" t="s">
        <v>773</v>
      </c>
      <c r="F77" s="186" t="s">
        <v>0</v>
      </c>
      <c r="G77" s="186"/>
      <c r="H77" s="189" t="s">
        <v>109</v>
      </c>
      <c r="I77" s="206" t="s">
        <v>360</v>
      </c>
      <c r="J77" s="186" t="s">
        <v>0</v>
      </c>
      <c r="K77" s="204">
        <v>792</v>
      </c>
      <c r="L77" s="186" t="s">
        <v>2266</v>
      </c>
      <c r="M77" s="208" t="s">
        <v>115</v>
      </c>
      <c r="N77" s="208" t="s">
        <v>854</v>
      </c>
      <c r="O77" s="186" t="s">
        <v>770</v>
      </c>
      <c r="P77" s="204">
        <v>19978</v>
      </c>
      <c r="Q77" s="276" t="s">
        <v>0</v>
      </c>
      <c r="R77" s="276" t="s">
        <v>0</v>
      </c>
      <c r="S77" s="276" t="s">
        <v>0</v>
      </c>
      <c r="T77" s="276" t="s">
        <v>0</v>
      </c>
    </row>
    <row r="78" spans="1:20" s="275" customFormat="1" ht="243.75" x14ac:dyDescent="0.3">
      <c r="A78" s="271" t="s">
        <v>3556</v>
      </c>
      <c r="B78" s="271" t="s">
        <v>4797</v>
      </c>
      <c r="C78" s="257" t="s">
        <v>1315</v>
      </c>
      <c r="D78" s="187" t="s">
        <v>0</v>
      </c>
      <c r="E78" s="257" t="s">
        <v>1316</v>
      </c>
      <c r="F78" s="186" t="s">
        <v>0</v>
      </c>
      <c r="G78" s="186"/>
      <c r="H78" s="189" t="s">
        <v>109</v>
      </c>
      <c r="I78" s="206" t="s">
        <v>360</v>
      </c>
      <c r="J78" s="186" t="s">
        <v>0</v>
      </c>
      <c r="K78" s="186" t="s">
        <v>0</v>
      </c>
      <c r="L78" s="186" t="s">
        <v>0</v>
      </c>
      <c r="M78" s="208" t="s">
        <v>115</v>
      </c>
      <c r="N78" s="208" t="s">
        <v>2987</v>
      </c>
      <c r="O78" s="186" t="s">
        <v>1317</v>
      </c>
      <c r="P78" s="193">
        <v>11500</v>
      </c>
      <c r="Q78" s="186" t="s">
        <v>0</v>
      </c>
      <c r="R78" s="186" t="s">
        <v>0</v>
      </c>
      <c r="S78" s="186" t="s">
        <v>0</v>
      </c>
      <c r="T78" s="186" t="s">
        <v>0</v>
      </c>
    </row>
    <row r="79" spans="1:20" s="192" customFormat="1" ht="225" x14ac:dyDescent="0.3">
      <c r="A79" s="271" t="s">
        <v>3557</v>
      </c>
      <c r="B79" s="271" t="s">
        <v>4797</v>
      </c>
      <c r="C79" s="186" t="s">
        <v>1221</v>
      </c>
      <c r="D79" s="187" t="s">
        <v>0</v>
      </c>
      <c r="E79" s="203" t="s">
        <v>1222</v>
      </c>
      <c r="F79" s="186" t="s">
        <v>27</v>
      </c>
      <c r="G79" s="186"/>
      <c r="H79" s="189" t="s">
        <v>109</v>
      </c>
      <c r="I79" s="186" t="s">
        <v>254</v>
      </c>
      <c r="J79" s="186" t="s">
        <v>593</v>
      </c>
      <c r="K79" s="204">
        <v>10440</v>
      </c>
      <c r="L79" s="204" t="s">
        <v>0</v>
      </c>
      <c r="M79" s="186" t="s">
        <v>4740</v>
      </c>
      <c r="N79" s="186" t="s">
        <v>91</v>
      </c>
      <c r="O79" s="186" t="s">
        <v>1223</v>
      </c>
      <c r="P79" s="193" t="s">
        <v>0</v>
      </c>
      <c r="Q79" s="193" t="s">
        <v>0</v>
      </c>
      <c r="R79" s="193" t="s">
        <v>0</v>
      </c>
      <c r="S79" s="193" t="s">
        <v>0</v>
      </c>
      <c r="T79" s="193" t="s">
        <v>0</v>
      </c>
    </row>
    <row r="80" spans="1:20" s="192" customFormat="1" ht="281.25" x14ac:dyDescent="0.3">
      <c r="A80" s="271" t="s">
        <v>3558</v>
      </c>
      <c r="B80" s="271" t="s">
        <v>4797</v>
      </c>
      <c r="C80" s="186" t="s">
        <v>3354</v>
      </c>
      <c r="D80" s="187" t="s">
        <v>0</v>
      </c>
      <c r="E80" s="203" t="s">
        <v>2102</v>
      </c>
      <c r="F80" s="186" t="s">
        <v>2103</v>
      </c>
      <c r="G80" s="186"/>
      <c r="H80" s="189" t="s">
        <v>109</v>
      </c>
      <c r="I80" s="186" t="s">
        <v>2105</v>
      </c>
      <c r="J80" s="186" t="s">
        <v>2095</v>
      </c>
      <c r="K80" s="204">
        <v>7620</v>
      </c>
      <c r="L80" s="204" t="s">
        <v>2104</v>
      </c>
      <c r="M80" s="186" t="s">
        <v>4740</v>
      </c>
      <c r="N80" s="186" t="s">
        <v>2106</v>
      </c>
      <c r="O80" s="186" t="s">
        <v>2107</v>
      </c>
      <c r="P80" s="193">
        <v>361389.6</v>
      </c>
      <c r="Q80" s="193">
        <v>4829682.92</v>
      </c>
      <c r="R80" s="193" t="s">
        <v>0</v>
      </c>
      <c r="S80" s="193" t="s">
        <v>0</v>
      </c>
      <c r="T80" s="193" t="s">
        <v>0</v>
      </c>
    </row>
    <row r="81" spans="1:20" s="192" customFormat="1" ht="281.25" x14ac:dyDescent="0.3">
      <c r="A81" s="271" t="s">
        <v>3559</v>
      </c>
      <c r="B81" s="271" t="s">
        <v>4797</v>
      </c>
      <c r="C81" s="186" t="s">
        <v>3355</v>
      </c>
      <c r="D81" s="187" t="s">
        <v>0</v>
      </c>
      <c r="E81" s="203" t="s">
        <v>2108</v>
      </c>
      <c r="F81" s="204" t="s">
        <v>0</v>
      </c>
      <c r="G81" s="204"/>
      <c r="H81" s="189" t="s">
        <v>109</v>
      </c>
      <c r="I81" s="186" t="s">
        <v>90</v>
      </c>
      <c r="J81" s="186" t="s">
        <v>2095</v>
      </c>
      <c r="K81" s="204" t="s">
        <v>0</v>
      </c>
      <c r="L81" s="204" t="s">
        <v>0</v>
      </c>
      <c r="M81" s="186" t="s">
        <v>4740</v>
      </c>
      <c r="N81" s="186" t="s">
        <v>91</v>
      </c>
      <c r="O81" s="186" t="s">
        <v>2107</v>
      </c>
      <c r="P81" s="193">
        <v>39919.32</v>
      </c>
      <c r="Q81" s="193" t="s">
        <v>0</v>
      </c>
      <c r="R81" s="193" t="s">
        <v>0</v>
      </c>
      <c r="S81" s="193" t="s">
        <v>0</v>
      </c>
      <c r="T81" s="193" t="s">
        <v>0</v>
      </c>
    </row>
    <row r="82" spans="1:20" s="192" customFormat="1" ht="281.25" x14ac:dyDescent="0.3">
      <c r="A82" s="271" t="s">
        <v>3560</v>
      </c>
      <c r="B82" s="271" t="s">
        <v>4797</v>
      </c>
      <c r="C82" s="186" t="s">
        <v>2109</v>
      </c>
      <c r="D82" s="187" t="s">
        <v>0</v>
      </c>
      <c r="E82" s="203" t="s">
        <v>2108</v>
      </c>
      <c r="F82" s="204" t="s">
        <v>0</v>
      </c>
      <c r="G82" s="204"/>
      <c r="H82" s="189" t="s">
        <v>109</v>
      </c>
      <c r="I82" s="186" t="s">
        <v>90</v>
      </c>
      <c r="J82" s="186" t="s">
        <v>2095</v>
      </c>
      <c r="K82" s="204">
        <v>5253</v>
      </c>
      <c r="L82" s="204" t="s">
        <v>0</v>
      </c>
      <c r="M82" s="186" t="s">
        <v>4740</v>
      </c>
      <c r="N82" s="186" t="s">
        <v>91</v>
      </c>
      <c r="O82" s="186" t="s">
        <v>2107</v>
      </c>
      <c r="P82" s="193">
        <v>7177868.4299999997</v>
      </c>
      <c r="Q82" s="193" t="s">
        <v>0</v>
      </c>
      <c r="R82" s="193" t="s">
        <v>0</v>
      </c>
      <c r="S82" s="193" t="s">
        <v>0</v>
      </c>
      <c r="T82" s="193" t="s">
        <v>0</v>
      </c>
    </row>
    <row r="83" spans="1:20" s="192" customFormat="1" ht="281.25" x14ac:dyDescent="0.3">
      <c r="A83" s="271" t="s">
        <v>3561</v>
      </c>
      <c r="B83" s="271" t="s">
        <v>4797</v>
      </c>
      <c r="C83" s="186" t="s">
        <v>3356</v>
      </c>
      <c r="D83" s="187" t="s">
        <v>0</v>
      </c>
      <c r="E83" s="203" t="s">
        <v>2108</v>
      </c>
      <c r="F83" s="204" t="s">
        <v>0</v>
      </c>
      <c r="G83" s="204"/>
      <c r="H83" s="189" t="s">
        <v>109</v>
      </c>
      <c r="I83" s="186" t="s">
        <v>90</v>
      </c>
      <c r="J83" s="186" t="s">
        <v>2095</v>
      </c>
      <c r="K83" s="204">
        <v>1045.8</v>
      </c>
      <c r="L83" s="204" t="s">
        <v>0</v>
      </c>
      <c r="M83" s="186" t="s">
        <v>4740</v>
      </c>
      <c r="N83" s="186" t="s">
        <v>91</v>
      </c>
      <c r="O83" s="186" t="s">
        <v>2107</v>
      </c>
      <c r="P83" s="193">
        <v>230030</v>
      </c>
      <c r="Q83" s="193" t="s">
        <v>0</v>
      </c>
      <c r="R83" s="193" t="s">
        <v>0</v>
      </c>
      <c r="S83" s="193" t="s">
        <v>0</v>
      </c>
      <c r="T83" s="193" t="s">
        <v>0</v>
      </c>
    </row>
    <row r="84" spans="1:20" s="192" customFormat="1" ht="281.25" x14ac:dyDescent="0.3">
      <c r="A84" s="271" t="s">
        <v>3562</v>
      </c>
      <c r="B84" s="271" t="s">
        <v>4797</v>
      </c>
      <c r="C84" s="186" t="s">
        <v>2110</v>
      </c>
      <c r="D84" s="187" t="s">
        <v>0</v>
      </c>
      <c r="E84" s="203" t="s">
        <v>2108</v>
      </c>
      <c r="F84" s="204" t="s">
        <v>0</v>
      </c>
      <c r="G84" s="204"/>
      <c r="H84" s="189" t="s">
        <v>109</v>
      </c>
      <c r="I84" s="186" t="s">
        <v>90</v>
      </c>
      <c r="J84" s="186" t="s">
        <v>2095</v>
      </c>
      <c r="K84" s="204" t="s">
        <v>0</v>
      </c>
      <c r="L84" s="204" t="s">
        <v>0</v>
      </c>
      <c r="M84" s="186" t="s">
        <v>4740</v>
      </c>
      <c r="N84" s="186" t="s">
        <v>91</v>
      </c>
      <c r="O84" s="186" t="s">
        <v>2107</v>
      </c>
      <c r="P84" s="193">
        <v>168243.3</v>
      </c>
      <c r="Q84" s="193" t="s">
        <v>0</v>
      </c>
      <c r="R84" s="193" t="s">
        <v>0</v>
      </c>
      <c r="S84" s="193" t="s">
        <v>0</v>
      </c>
      <c r="T84" s="193" t="s">
        <v>0</v>
      </c>
    </row>
    <row r="85" spans="1:20" s="192" customFormat="1" ht="281.25" x14ac:dyDescent="0.3">
      <c r="A85" s="271" t="s">
        <v>3563</v>
      </c>
      <c r="B85" s="271" t="s">
        <v>4797</v>
      </c>
      <c r="C85" s="186" t="s">
        <v>2111</v>
      </c>
      <c r="D85" s="187" t="s">
        <v>0</v>
      </c>
      <c r="E85" s="203" t="s">
        <v>2108</v>
      </c>
      <c r="F85" s="204" t="s">
        <v>0</v>
      </c>
      <c r="G85" s="204"/>
      <c r="H85" s="189" t="s">
        <v>109</v>
      </c>
      <c r="I85" s="186" t="s">
        <v>90</v>
      </c>
      <c r="J85" s="186" t="s">
        <v>2095</v>
      </c>
      <c r="K85" s="204">
        <v>2225</v>
      </c>
      <c r="L85" s="204" t="s">
        <v>0</v>
      </c>
      <c r="M85" s="186" t="s">
        <v>4740</v>
      </c>
      <c r="N85" s="186" t="s">
        <v>91</v>
      </c>
      <c r="O85" s="186" t="s">
        <v>2107</v>
      </c>
      <c r="P85" s="193">
        <v>1500</v>
      </c>
      <c r="Q85" s="193" t="s">
        <v>0</v>
      </c>
      <c r="R85" s="193" t="s">
        <v>0</v>
      </c>
      <c r="S85" s="193" t="s">
        <v>0</v>
      </c>
      <c r="T85" s="193" t="s">
        <v>0</v>
      </c>
    </row>
    <row r="86" spans="1:20" s="192" customFormat="1" ht="281.25" x14ac:dyDescent="0.3">
      <c r="A86" s="271" t="s">
        <v>3564</v>
      </c>
      <c r="B86" s="271" t="s">
        <v>4797</v>
      </c>
      <c r="C86" s="186" t="s">
        <v>2112</v>
      </c>
      <c r="D86" s="187" t="s">
        <v>0</v>
      </c>
      <c r="E86" s="203" t="s">
        <v>2108</v>
      </c>
      <c r="F86" s="204" t="s">
        <v>0</v>
      </c>
      <c r="G86" s="204"/>
      <c r="H86" s="189" t="s">
        <v>109</v>
      </c>
      <c r="I86" s="186" t="s">
        <v>90</v>
      </c>
      <c r="J86" s="186" t="s">
        <v>2095</v>
      </c>
      <c r="K86" s="204" t="s">
        <v>2113</v>
      </c>
      <c r="L86" s="204" t="s">
        <v>0</v>
      </c>
      <c r="M86" s="186" t="s">
        <v>4740</v>
      </c>
      <c r="N86" s="186" t="s">
        <v>91</v>
      </c>
      <c r="O86" s="186" t="s">
        <v>2115</v>
      </c>
      <c r="P86" s="193">
        <v>2430</v>
      </c>
      <c r="Q86" s="193" t="s">
        <v>0</v>
      </c>
      <c r="R86" s="193" t="s">
        <v>0</v>
      </c>
      <c r="S86" s="193" t="s">
        <v>0</v>
      </c>
      <c r="T86" s="193" t="s">
        <v>2114</v>
      </c>
    </row>
    <row r="87" spans="1:20" s="192" customFormat="1" ht="281.25" x14ac:dyDescent="0.3">
      <c r="A87" s="271" t="s">
        <v>3565</v>
      </c>
      <c r="B87" s="271" t="s">
        <v>4797</v>
      </c>
      <c r="C87" s="186" t="s">
        <v>2116</v>
      </c>
      <c r="D87" s="187" t="s">
        <v>0</v>
      </c>
      <c r="E87" s="203" t="s">
        <v>2108</v>
      </c>
      <c r="F87" s="204" t="s">
        <v>0</v>
      </c>
      <c r="G87" s="204"/>
      <c r="H87" s="189" t="s">
        <v>109</v>
      </c>
      <c r="I87" s="186" t="s">
        <v>90</v>
      </c>
      <c r="J87" s="186" t="s">
        <v>2117</v>
      </c>
      <c r="K87" s="204">
        <v>35.799999999999997</v>
      </c>
      <c r="L87" s="204" t="s">
        <v>0</v>
      </c>
      <c r="M87" s="186" t="s">
        <v>4740</v>
      </c>
      <c r="N87" s="186" t="s">
        <v>91</v>
      </c>
      <c r="O87" s="186" t="s">
        <v>2118</v>
      </c>
      <c r="P87" s="193">
        <v>760</v>
      </c>
      <c r="Q87" s="193" t="s">
        <v>0</v>
      </c>
      <c r="R87" s="193" t="s">
        <v>0</v>
      </c>
      <c r="S87" s="193" t="s">
        <v>0</v>
      </c>
      <c r="T87" s="193" t="s">
        <v>0</v>
      </c>
    </row>
    <row r="88" spans="1:20" s="192" customFormat="1" ht="281.25" x14ac:dyDescent="0.3">
      <c r="A88" s="271" t="s">
        <v>3566</v>
      </c>
      <c r="B88" s="271" t="s">
        <v>4797</v>
      </c>
      <c r="C88" s="208" t="s">
        <v>2119</v>
      </c>
      <c r="D88" s="187" t="s">
        <v>0</v>
      </c>
      <c r="E88" s="203" t="s">
        <v>2108</v>
      </c>
      <c r="F88" s="204" t="s">
        <v>0</v>
      </c>
      <c r="G88" s="204"/>
      <c r="H88" s="189" t="s">
        <v>109</v>
      </c>
      <c r="I88" s="186" t="s">
        <v>90</v>
      </c>
      <c r="J88" s="186" t="s">
        <v>2095</v>
      </c>
      <c r="K88" s="204">
        <v>11.1</v>
      </c>
      <c r="L88" s="204" t="s">
        <v>0</v>
      </c>
      <c r="M88" s="186" t="s">
        <v>4740</v>
      </c>
      <c r="N88" s="186" t="s">
        <v>91</v>
      </c>
      <c r="O88" s="186" t="s">
        <v>2118</v>
      </c>
      <c r="P88" s="193">
        <v>720</v>
      </c>
      <c r="Q88" s="193" t="s">
        <v>0</v>
      </c>
      <c r="R88" s="193" t="s">
        <v>0</v>
      </c>
      <c r="S88" s="193" t="s">
        <v>0</v>
      </c>
      <c r="T88" s="193" t="s">
        <v>0</v>
      </c>
    </row>
    <row r="89" spans="1:20" s="192" customFormat="1" ht="281.25" x14ac:dyDescent="0.3">
      <c r="A89" s="271" t="s">
        <v>3567</v>
      </c>
      <c r="B89" s="271" t="s">
        <v>4797</v>
      </c>
      <c r="C89" s="199" t="s">
        <v>2120</v>
      </c>
      <c r="D89" s="187" t="s">
        <v>0</v>
      </c>
      <c r="E89" s="277" t="s">
        <v>2108</v>
      </c>
      <c r="F89" s="204" t="s">
        <v>0</v>
      </c>
      <c r="G89" s="204"/>
      <c r="H89" s="189" t="s">
        <v>109</v>
      </c>
      <c r="I89" s="186" t="s">
        <v>90</v>
      </c>
      <c r="J89" s="186" t="s">
        <v>2117</v>
      </c>
      <c r="K89" s="204">
        <v>792</v>
      </c>
      <c r="L89" s="204" t="s">
        <v>0</v>
      </c>
      <c r="M89" s="186" t="s">
        <v>4740</v>
      </c>
      <c r="N89" s="186" t="s">
        <v>91</v>
      </c>
      <c r="O89" s="186" t="s">
        <v>2118</v>
      </c>
      <c r="P89" s="193">
        <v>2900</v>
      </c>
      <c r="Q89" s="193" t="s">
        <v>0</v>
      </c>
      <c r="R89" s="193" t="s">
        <v>0</v>
      </c>
      <c r="S89" s="193" t="s">
        <v>0</v>
      </c>
      <c r="T89" s="193" t="s">
        <v>0</v>
      </c>
    </row>
    <row r="90" spans="1:20" s="192" customFormat="1" ht="281.25" x14ac:dyDescent="0.3">
      <c r="A90" s="271" t="s">
        <v>3568</v>
      </c>
      <c r="B90" s="271" t="s">
        <v>4797</v>
      </c>
      <c r="C90" s="199" t="s">
        <v>2121</v>
      </c>
      <c r="D90" s="187" t="s">
        <v>0</v>
      </c>
      <c r="E90" s="277" t="s">
        <v>2108</v>
      </c>
      <c r="F90" s="204" t="s">
        <v>0</v>
      </c>
      <c r="G90" s="204"/>
      <c r="H90" s="189" t="s">
        <v>109</v>
      </c>
      <c r="I90" s="186" t="s">
        <v>90</v>
      </c>
      <c r="J90" s="186" t="s">
        <v>2117</v>
      </c>
      <c r="K90" s="204" t="s">
        <v>0</v>
      </c>
      <c r="L90" s="204" t="s">
        <v>0</v>
      </c>
      <c r="M90" s="186" t="s">
        <v>4740</v>
      </c>
      <c r="N90" s="186" t="s">
        <v>91</v>
      </c>
      <c r="O90" s="186" t="s">
        <v>2118</v>
      </c>
      <c r="P90" s="193">
        <v>8480</v>
      </c>
      <c r="Q90" s="193" t="s">
        <v>0</v>
      </c>
      <c r="R90" s="193" t="s">
        <v>0</v>
      </c>
      <c r="S90" s="193" t="s">
        <v>0</v>
      </c>
      <c r="T90" s="193" t="s">
        <v>0</v>
      </c>
    </row>
    <row r="91" spans="1:20" s="192" customFormat="1" ht="281.25" x14ac:dyDescent="0.3">
      <c r="A91" s="271" t="s">
        <v>3569</v>
      </c>
      <c r="B91" s="271" t="s">
        <v>4797</v>
      </c>
      <c r="C91" s="199" t="s">
        <v>2122</v>
      </c>
      <c r="D91" s="187" t="s">
        <v>0</v>
      </c>
      <c r="E91" s="203" t="s">
        <v>2108</v>
      </c>
      <c r="F91" s="204" t="s">
        <v>0</v>
      </c>
      <c r="G91" s="204"/>
      <c r="H91" s="189" t="s">
        <v>109</v>
      </c>
      <c r="I91" s="186" t="s">
        <v>90</v>
      </c>
      <c r="J91" s="186" t="s">
        <v>2117</v>
      </c>
      <c r="K91" s="204" t="s">
        <v>0</v>
      </c>
      <c r="L91" s="204" t="s">
        <v>0</v>
      </c>
      <c r="M91" s="186" t="s">
        <v>4740</v>
      </c>
      <c r="N91" s="186" t="s">
        <v>91</v>
      </c>
      <c r="O91" s="186" t="s">
        <v>2118</v>
      </c>
      <c r="P91" s="193">
        <v>4200</v>
      </c>
      <c r="Q91" s="193" t="s">
        <v>0</v>
      </c>
      <c r="R91" s="193" t="s">
        <v>0</v>
      </c>
      <c r="S91" s="193" t="s">
        <v>0</v>
      </c>
      <c r="T91" s="193" t="s">
        <v>0</v>
      </c>
    </row>
    <row r="92" spans="1:20" s="192" customFormat="1" ht="281.25" x14ac:dyDescent="0.3">
      <c r="A92" s="271" t="s">
        <v>3570</v>
      </c>
      <c r="B92" s="271" t="s">
        <v>4797</v>
      </c>
      <c r="C92" s="199" t="s">
        <v>2123</v>
      </c>
      <c r="D92" s="187" t="s">
        <v>0</v>
      </c>
      <c r="E92" s="203" t="s">
        <v>2108</v>
      </c>
      <c r="F92" s="204" t="s">
        <v>0</v>
      </c>
      <c r="G92" s="204"/>
      <c r="H92" s="189" t="s">
        <v>109</v>
      </c>
      <c r="I92" s="186" t="s">
        <v>90</v>
      </c>
      <c r="J92" s="186" t="s">
        <v>2117</v>
      </c>
      <c r="K92" s="204" t="s">
        <v>0</v>
      </c>
      <c r="L92" s="204" t="s">
        <v>0</v>
      </c>
      <c r="M92" s="186" t="s">
        <v>4740</v>
      </c>
      <c r="N92" s="186" t="s">
        <v>91</v>
      </c>
      <c r="O92" s="186" t="s">
        <v>2118</v>
      </c>
      <c r="P92" s="193">
        <v>33378</v>
      </c>
      <c r="Q92" s="193" t="s">
        <v>0</v>
      </c>
      <c r="R92" s="193" t="s">
        <v>0</v>
      </c>
      <c r="S92" s="193" t="s">
        <v>0</v>
      </c>
      <c r="T92" s="193" t="s">
        <v>0</v>
      </c>
    </row>
    <row r="93" spans="1:20" s="192" customFormat="1" ht="281.25" x14ac:dyDescent="0.3">
      <c r="A93" s="271" t="s">
        <v>3571</v>
      </c>
      <c r="B93" s="271" t="s">
        <v>4797</v>
      </c>
      <c r="C93" s="199" t="s">
        <v>2124</v>
      </c>
      <c r="D93" s="187" t="s">
        <v>0</v>
      </c>
      <c r="E93" s="203" t="s">
        <v>2108</v>
      </c>
      <c r="F93" s="204" t="s">
        <v>0</v>
      </c>
      <c r="G93" s="204"/>
      <c r="H93" s="189" t="s">
        <v>109</v>
      </c>
      <c r="I93" s="186" t="s">
        <v>90</v>
      </c>
      <c r="J93" s="186" t="s">
        <v>2117</v>
      </c>
      <c r="K93" s="204" t="s">
        <v>0</v>
      </c>
      <c r="L93" s="204" t="s">
        <v>0</v>
      </c>
      <c r="M93" s="186" t="s">
        <v>4740</v>
      </c>
      <c r="N93" s="186" t="s">
        <v>91</v>
      </c>
      <c r="O93" s="186" t="s">
        <v>2118</v>
      </c>
      <c r="P93" s="193">
        <v>18038.7</v>
      </c>
      <c r="Q93" s="193" t="s">
        <v>0</v>
      </c>
      <c r="R93" s="193" t="s">
        <v>0</v>
      </c>
      <c r="S93" s="193" t="s">
        <v>0</v>
      </c>
      <c r="T93" s="193" t="s">
        <v>0</v>
      </c>
    </row>
    <row r="94" spans="1:20" s="192" customFormat="1" ht="281.25" x14ac:dyDescent="0.3">
      <c r="A94" s="271" t="s">
        <v>3572</v>
      </c>
      <c r="B94" s="271" t="s">
        <v>4797</v>
      </c>
      <c r="C94" s="199" t="s">
        <v>2125</v>
      </c>
      <c r="D94" s="187" t="s">
        <v>0</v>
      </c>
      <c r="E94" s="203" t="s">
        <v>2108</v>
      </c>
      <c r="F94" s="204" t="s">
        <v>0</v>
      </c>
      <c r="G94" s="204"/>
      <c r="H94" s="189" t="s">
        <v>109</v>
      </c>
      <c r="I94" s="186" t="s">
        <v>90</v>
      </c>
      <c r="J94" s="186" t="s">
        <v>2117</v>
      </c>
      <c r="K94" s="204">
        <v>432</v>
      </c>
      <c r="L94" s="204" t="s">
        <v>0</v>
      </c>
      <c r="M94" s="186" t="s">
        <v>4740</v>
      </c>
      <c r="N94" s="186" t="s">
        <v>91</v>
      </c>
      <c r="O94" s="186" t="s">
        <v>2118</v>
      </c>
      <c r="P94" s="193">
        <v>2800</v>
      </c>
      <c r="Q94" s="193" t="s">
        <v>0</v>
      </c>
      <c r="R94" s="193" t="s">
        <v>0</v>
      </c>
      <c r="S94" s="193" t="s">
        <v>0</v>
      </c>
      <c r="T94" s="193" t="s">
        <v>0</v>
      </c>
    </row>
    <row r="95" spans="1:20" s="192" customFormat="1" ht="281.25" x14ac:dyDescent="0.3">
      <c r="A95" s="271" t="s">
        <v>3573</v>
      </c>
      <c r="B95" s="271" t="s">
        <v>4797</v>
      </c>
      <c r="C95" s="199" t="s">
        <v>2126</v>
      </c>
      <c r="D95" s="187" t="s">
        <v>0</v>
      </c>
      <c r="E95" s="203" t="s">
        <v>2108</v>
      </c>
      <c r="F95" s="204" t="s">
        <v>0</v>
      </c>
      <c r="G95" s="204"/>
      <c r="H95" s="189" t="s">
        <v>109</v>
      </c>
      <c r="I95" s="186" t="s">
        <v>90</v>
      </c>
      <c r="J95" s="186" t="s">
        <v>2117</v>
      </c>
      <c r="K95" s="204">
        <v>487.2</v>
      </c>
      <c r="L95" s="204" t="s">
        <v>0</v>
      </c>
      <c r="M95" s="186" t="s">
        <v>4740</v>
      </c>
      <c r="N95" s="186" t="s">
        <v>91</v>
      </c>
      <c r="O95" s="186" t="s">
        <v>2118</v>
      </c>
      <c r="P95" s="193">
        <v>2600</v>
      </c>
      <c r="Q95" s="193" t="s">
        <v>0</v>
      </c>
      <c r="R95" s="193" t="s">
        <v>0</v>
      </c>
      <c r="S95" s="193" t="s">
        <v>0</v>
      </c>
      <c r="T95" s="193" t="s">
        <v>0</v>
      </c>
    </row>
    <row r="96" spans="1:20" s="192" customFormat="1" ht="281.25" x14ac:dyDescent="0.3">
      <c r="A96" s="271" t="s">
        <v>3574</v>
      </c>
      <c r="B96" s="271" t="s">
        <v>4797</v>
      </c>
      <c r="C96" s="199" t="s">
        <v>2128</v>
      </c>
      <c r="D96" s="187" t="s">
        <v>0</v>
      </c>
      <c r="E96" s="203" t="s">
        <v>2108</v>
      </c>
      <c r="F96" s="204" t="s">
        <v>0</v>
      </c>
      <c r="G96" s="204"/>
      <c r="H96" s="189" t="s">
        <v>109</v>
      </c>
      <c r="I96" s="186" t="s">
        <v>90</v>
      </c>
      <c r="J96" s="186" t="s">
        <v>2117</v>
      </c>
      <c r="K96" s="204" t="s">
        <v>0</v>
      </c>
      <c r="L96" s="204" t="s">
        <v>0</v>
      </c>
      <c r="M96" s="186" t="s">
        <v>4740</v>
      </c>
      <c r="N96" s="186" t="s">
        <v>91</v>
      </c>
      <c r="O96" s="186" t="s">
        <v>2118</v>
      </c>
      <c r="P96" s="193">
        <v>69671</v>
      </c>
      <c r="Q96" s="193" t="s">
        <v>0</v>
      </c>
      <c r="R96" s="193" t="s">
        <v>0</v>
      </c>
      <c r="S96" s="193" t="s">
        <v>0</v>
      </c>
      <c r="T96" s="193" t="s">
        <v>0</v>
      </c>
    </row>
    <row r="97" spans="1:20" s="192" customFormat="1" ht="281.25" x14ac:dyDescent="0.3">
      <c r="A97" s="271" t="s">
        <v>3575</v>
      </c>
      <c r="B97" s="271" t="s">
        <v>4797</v>
      </c>
      <c r="C97" s="199" t="s">
        <v>3357</v>
      </c>
      <c r="D97" s="187" t="s">
        <v>0</v>
      </c>
      <c r="E97" s="203" t="s">
        <v>2108</v>
      </c>
      <c r="F97" s="204" t="s">
        <v>0</v>
      </c>
      <c r="G97" s="204"/>
      <c r="H97" s="189" t="s">
        <v>109</v>
      </c>
      <c r="I97" s="186" t="s">
        <v>90</v>
      </c>
      <c r="J97" s="186" t="s">
        <v>2117</v>
      </c>
      <c r="K97" s="204">
        <v>6.3</v>
      </c>
      <c r="L97" s="204" t="s">
        <v>0</v>
      </c>
      <c r="M97" s="186" t="s">
        <v>4740</v>
      </c>
      <c r="N97" s="186" t="s">
        <v>91</v>
      </c>
      <c r="O97" s="186" t="s">
        <v>2118</v>
      </c>
      <c r="P97" s="193">
        <v>1870</v>
      </c>
      <c r="Q97" s="193" t="s">
        <v>0</v>
      </c>
      <c r="R97" s="193" t="s">
        <v>0</v>
      </c>
      <c r="S97" s="193" t="s">
        <v>0</v>
      </c>
      <c r="T97" s="193" t="s">
        <v>0</v>
      </c>
    </row>
    <row r="98" spans="1:20" s="192" customFormat="1" ht="281.25" x14ac:dyDescent="0.3">
      <c r="A98" s="271" t="s">
        <v>3576</v>
      </c>
      <c r="B98" s="271" t="s">
        <v>4797</v>
      </c>
      <c r="C98" s="199" t="s">
        <v>3358</v>
      </c>
      <c r="D98" s="187" t="s">
        <v>0</v>
      </c>
      <c r="E98" s="203" t="s">
        <v>2108</v>
      </c>
      <c r="F98" s="204" t="s">
        <v>0</v>
      </c>
      <c r="G98" s="204"/>
      <c r="H98" s="189" t="s">
        <v>109</v>
      </c>
      <c r="I98" s="186" t="s">
        <v>90</v>
      </c>
      <c r="J98" s="186" t="s">
        <v>2117</v>
      </c>
      <c r="K98" s="204">
        <v>6.3</v>
      </c>
      <c r="L98" s="204" t="s">
        <v>0</v>
      </c>
      <c r="M98" s="186" t="s">
        <v>4740</v>
      </c>
      <c r="N98" s="186" t="s">
        <v>91</v>
      </c>
      <c r="O98" s="186" t="s">
        <v>2118</v>
      </c>
      <c r="P98" s="193">
        <v>1340</v>
      </c>
      <c r="Q98" s="193" t="s">
        <v>0</v>
      </c>
      <c r="R98" s="193" t="s">
        <v>0</v>
      </c>
      <c r="S98" s="193" t="s">
        <v>0</v>
      </c>
      <c r="T98" s="193" t="s">
        <v>0</v>
      </c>
    </row>
    <row r="99" spans="1:20" s="192" customFormat="1" ht="281.25" x14ac:dyDescent="0.3">
      <c r="A99" s="271" t="s">
        <v>3577</v>
      </c>
      <c r="B99" s="271" t="s">
        <v>4797</v>
      </c>
      <c r="C99" s="199" t="s">
        <v>2129</v>
      </c>
      <c r="D99" s="187" t="s">
        <v>0</v>
      </c>
      <c r="E99" s="203" t="s">
        <v>2108</v>
      </c>
      <c r="F99" s="204" t="s">
        <v>0</v>
      </c>
      <c r="G99" s="204"/>
      <c r="H99" s="189" t="s">
        <v>109</v>
      </c>
      <c r="I99" s="186" t="s">
        <v>90</v>
      </c>
      <c r="J99" s="186" t="s">
        <v>2117</v>
      </c>
      <c r="K99" s="204">
        <v>2.5</v>
      </c>
      <c r="L99" s="204" t="s">
        <v>0</v>
      </c>
      <c r="M99" s="186" t="s">
        <v>4740</v>
      </c>
      <c r="N99" s="186" t="s">
        <v>91</v>
      </c>
      <c r="O99" s="186" t="s">
        <v>2118</v>
      </c>
      <c r="P99" s="193">
        <v>560</v>
      </c>
      <c r="Q99" s="193" t="s">
        <v>0</v>
      </c>
      <c r="R99" s="193" t="s">
        <v>0</v>
      </c>
      <c r="S99" s="193" t="s">
        <v>0</v>
      </c>
      <c r="T99" s="193" t="s">
        <v>0</v>
      </c>
    </row>
    <row r="100" spans="1:20" s="192" customFormat="1" ht="281.25" x14ac:dyDescent="0.3">
      <c r="A100" s="271" t="s">
        <v>3578</v>
      </c>
      <c r="B100" s="271" t="s">
        <v>4797</v>
      </c>
      <c r="C100" s="199" t="s">
        <v>3359</v>
      </c>
      <c r="D100" s="187" t="s">
        <v>0</v>
      </c>
      <c r="E100" s="203" t="s">
        <v>2108</v>
      </c>
      <c r="F100" s="204" t="s">
        <v>0</v>
      </c>
      <c r="G100" s="204"/>
      <c r="H100" s="189" t="s">
        <v>109</v>
      </c>
      <c r="I100" s="186" t="s">
        <v>90</v>
      </c>
      <c r="J100" s="186" t="s">
        <v>2117</v>
      </c>
      <c r="K100" s="204">
        <v>10.5</v>
      </c>
      <c r="L100" s="204" t="s">
        <v>0</v>
      </c>
      <c r="M100" s="186" t="s">
        <v>4740</v>
      </c>
      <c r="N100" s="186" t="s">
        <v>91</v>
      </c>
      <c r="O100" s="186" t="s">
        <v>2118</v>
      </c>
      <c r="P100" s="193">
        <v>1390</v>
      </c>
      <c r="Q100" s="193" t="s">
        <v>0</v>
      </c>
      <c r="R100" s="193" t="s">
        <v>0</v>
      </c>
      <c r="S100" s="193" t="s">
        <v>0</v>
      </c>
      <c r="T100" s="193" t="s">
        <v>0</v>
      </c>
    </row>
    <row r="101" spans="1:20" s="192" customFormat="1" ht="281.25" x14ac:dyDescent="0.3">
      <c r="A101" s="271" t="s">
        <v>3579</v>
      </c>
      <c r="B101" s="271" t="s">
        <v>4797</v>
      </c>
      <c r="C101" s="199" t="s">
        <v>2127</v>
      </c>
      <c r="D101" s="187" t="s">
        <v>0</v>
      </c>
      <c r="E101" s="203" t="s">
        <v>2108</v>
      </c>
      <c r="F101" s="204" t="s">
        <v>0</v>
      </c>
      <c r="G101" s="204"/>
      <c r="H101" s="189" t="s">
        <v>109</v>
      </c>
      <c r="I101" s="186" t="s">
        <v>90</v>
      </c>
      <c r="J101" s="186" t="s">
        <v>2117</v>
      </c>
      <c r="K101" s="204">
        <v>10.5</v>
      </c>
      <c r="L101" s="204" t="s">
        <v>0</v>
      </c>
      <c r="M101" s="186" t="s">
        <v>4740</v>
      </c>
      <c r="N101" s="186" t="s">
        <v>91</v>
      </c>
      <c r="O101" s="186" t="s">
        <v>2118</v>
      </c>
      <c r="P101" s="193">
        <v>1480</v>
      </c>
      <c r="Q101" s="193" t="s">
        <v>0</v>
      </c>
      <c r="R101" s="193" t="s">
        <v>0</v>
      </c>
      <c r="S101" s="193" t="s">
        <v>0</v>
      </c>
      <c r="T101" s="193" t="s">
        <v>0</v>
      </c>
    </row>
    <row r="102" spans="1:20" s="192" customFormat="1" ht="281.25" x14ac:dyDescent="0.3">
      <c r="A102" s="271" t="s">
        <v>3580</v>
      </c>
      <c r="B102" s="271" t="s">
        <v>4797</v>
      </c>
      <c r="C102" s="199" t="s">
        <v>2127</v>
      </c>
      <c r="D102" s="187" t="s">
        <v>0</v>
      </c>
      <c r="E102" s="203" t="s">
        <v>2108</v>
      </c>
      <c r="F102" s="204" t="s">
        <v>0</v>
      </c>
      <c r="G102" s="204"/>
      <c r="H102" s="189" t="s">
        <v>109</v>
      </c>
      <c r="I102" s="186" t="s">
        <v>90</v>
      </c>
      <c r="J102" s="186" t="s">
        <v>2117</v>
      </c>
      <c r="K102" s="204">
        <v>10.5</v>
      </c>
      <c r="L102" s="204" t="s">
        <v>0</v>
      </c>
      <c r="M102" s="186" t="s">
        <v>4740</v>
      </c>
      <c r="N102" s="186" t="s">
        <v>91</v>
      </c>
      <c r="O102" s="186" t="s">
        <v>2118</v>
      </c>
      <c r="P102" s="193">
        <v>1480</v>
      </c>
      <c r="Q102" s="193" t="s">
        <v>0</v>
      </c>
      <c r="R102" s="193" t="s">
        <v>0</v>
      </c>
      <c r="S102" s="193" t="s">
        <v>0</v>
      </c>
      <c r="T102" s="193" t="s">
        <v>0</v>
      </c>
    </row>
    <row r="103" spans="1:20" s="192" customFormat="1" ht="243.75" x14ac:dyDescent="0.3">
      <c r="A103" s="271" t="s">
        <v>3581</v>
      </c>
      <c r="B103" s="271" t="s">
        <v>4797</v>
      </c>
      <c r="C103" s="186" t="s">
        <v>1960</v>
      </c>
      <c r="D103" s="187" t="s">
        <v>0</v>
      </c>
      <c r="E103" s="278" t="s">
        <v>1961</v>
      </c>
      <c r="F103" s="230" t="s">
        <v>27</v>
      </c>
      <c r="G103" s="230"/>
      <c r="H103" s="189" t="s">
        <v>109</v>
      </c>
      <c r="I103" s="186" t="s">
        <v>90</v>
      </c>
      <c r="J103" s="204" t="s">
        <v>1962</v>
      </c>
      <c r="K103" s="230" t="s">
        <v>27</v>
      </c>
      <c r="L103" s="230" t="s">
        <v>27</v>
      </c>
      <c r="M103" s="186" t="s">
        <v>1211</v>
      </c>
      <c r="N103" s="203" t="s">
        <v>91</v>
      </c>
      <c r="O103" s="203" t="s">
        <v>4902</v>
      </c>
      <c r="P103" s="207">
        <v>8549669.4700000007</v>
      </c>
      <c r="Q103" s="204" t="s">
        <v>27</v>
      </c>
      <c r="R103" s="204" t="s">
        <v>27</v>
      </c>
      <c r="S103" s="204" t="s">
        <v>27</v>
      </c>
      <c r="T103" s="204" t="s">
        <v>27</v>
      </c>
    </row>
    <row r="104" spans="1:20" s="192" customFormat="1" ht="243.75" x14ac:dyDescent="0.3">
      <c r="A104" s="271" t="s">
        <v>3582</v>
      </c>
      <c r="B104" s="271" t="s">
        <v>4797</v>
      </c>
      <c r="C104" s="186" t="s">
        <v>1963</v>
      </c>
      <c r="D104" s="187" t="s">
        <v>0</v>
      </c>
      <c r="E104" s="278" t="s">
        <v>1964</v>
      </c>
      <c r="F104" s="230" t="s">
        <v>27</v>
      </c>
      <c r="G104" s="230"/>
      <c r="H104" s="189" t="s">
        <v>109</v>
      </c>
      <c r="I104" s="186" t="s">
        <v>90</v>
      </c>
      <c r="J104" s="204" t="s">
        <v>1965</v>
      </c>
      <c r="K104" s="230" t="s">
        <v>27</v>
      </c>
      <c r="L104" s="230" t="s">
        <v>27</v>
      </c>
      <c r="M104" s="186" t="s">
        <v>1211</v>
      </c>
      <c r="N104" s="203" t="s">
        <v>91</v>
      </c>
      <c r="O104" s="203" t="s">
        <v>1966</v>
      </c>
      <c r="P104" s="207">
        <v>4577000</v>
      </c>
      <c r="Q104" s="204" t="s">
        <v>27</v>
      </c>
      <c r="R104" s="204" t="s">
        <v>27</v>
      </c>
      <c r="S104" s="204" t="s">
        <v>27</v>
      </c>
      <c r="T104" s="204" t="s">
        <v>27</v>
      </c>
    </row>
    <row r="105" spans="1:20" s="192" customFormat="1" ht="243.75" x14ac:dyDescent="0.3">
      <c r="A105" s="271" t="s">
        <v>3583</v>
      </c>
      <c r="B105" s="271" t="s">
        <v>4797</v>
      </c>
      <c r="C105" s="186" t="s">
        <v>1967</v>
      </c>
      <c r="D105" s="187" t="s">
        <v>0</v>
      </c>
      <c r="E105" s="278" t="s">
        <v>1964</v>
      </c>
      <c r="F105" s="230" t="s">
        <v>27</v>
      </c>
      <c r="G105" s="230"/>
      <c r="H105" s="189" t="s">
        <v>109</v>
      </c>
      <c r="I105" s="186" t="s">
        <v>90</v>
      </c>
      <c r="J105" s="204" t="s">
        <v>1965</v>
      </c>
      <c r="K105" s="230" t="s">
        <v>27</v>
      </c>
      <c r="L105" s="230" t="s">
        <v>27</v>
      </c>
      <c r="M105" s="186" t="s">
        <v>1211</v>
      </c>
      <c r="N105" s="203" t="s">
        <v>91</v>
      </c>
      <c r="O105" s="203" t="s">
        <v>1966</v>
      </c>
      <c r="P105" s="207">
        <v>2392450</v>
      </c>
      <c r="Q105" s="204" t="s">
        <v>27</v>
      </c>
      <c r="R105" s="204" t="s">
        <v>27</v>
      </c>
      <c r="S105" s="204" t="s">
        <v>27</v>
      </c>
      <c r="T105" s="204" t="s">
        <v>27</v>
      </c>
    </row>
    <row r="106" spans="1:20" s="192" customFormat="1" ht="243.75" x14ac:dyDescent="0.3">
      <c r="A106" s="271" t="s">
        <v>3584</v>
      </c>
      <c r="B106" s="271" t="s">
        <v>4797</v>
      </c>
      <c r="C106" s="186" t="s">
        <v>1968</v>
      </c>
      <c r="D106" s="187" t="s">
        <v>0</v>
      </c>
      <c r="E106" s="278" t="s">
        <v>1964</v>
      </c>
      <c r="F106" s="230" t="s">
        <v>27</v>
      </c>
      <c r="G106" s="230"/>
      <c r="H106" s="189" t="s">
        <v>109</v>
      </c>
      <c r="I106" s="186" t="s">
        <v>90</v>
      </c>
      <c r="J106" s="204" t="s">
        <v>1965</v>
      </c>
      <c r="K106" s="230" t="s">
        <v>27</v>
      </c>
      <c r="L106" s="230" t="s">
        <v>27</v>
      </c>
      <c r="M106" s="186" t="s">
        <v>1211</v>
      </c>
      <c r="N106" s="203" t="s">
        <v>91</v>
      </c>
      <c r="O106" s="203" t="s">
        <v>1966</v>
      </c>
      <c r="P106" s="207">
        <v>2460300</v>
      </c>
      <c r="Q106" s="204" t="s">
        <v>27</v>
      </c>
      <c r="R106" s="204" t="s">
        <v>27</v>
      </c>
      <c r="S106" s="204" t="s">
        <v>27</v>
      </c>
      <c r="T106" s="204" t="s">
        <v>27</v>
      </c>
    </row>
    <row r="107" spans="1:20" s="192" customFormat="1" ht="243.75" x14ac:dyDescent="0.3">
      <c r="A107" s="271" t="s">
        <v>3585</v>
      </c>
      <c r="B107" s="271" t="s">
        <v>4797</v>
      </c>
      <c r="C107" s="186" t="s">
        <v>1969</v>
      </c>
      <c r="D107" s="187" t="s">
        <v>0</v>
      </c>
      <c r="E107" s="278" t="s">
        <v>1964</v>
      </c>
      <c r="F107" s="230" t="s">
        <v>27</v>
      </c>
      <c r="G107" s="230"/>
      <c r="H107" s="189" t="s">
        <v>109</v>
      </c>
      <c r="I107" s="186" t="s">
        <v>90</v>
      </c>
      <c r="J107" s="204" t="s">
        <v>1965</v>
      </c>
      <c r="K107" s="230" t="s">
        <v>27</v>
      </c>
      <c r="L107" s="230" t="s">
        <v>27</v>
      </c>
      <c r="M107" s="186" t="s">
        <v>1211</v>
      </c>
      <c r="N107" s="203" t="s">
        <v>91</v>
      </c>
      <c r="O107" s="203" t="s">
        <v>1966</v>
      </c>
      <c r="P107" s="207">
        <v>419490</v>
      </c>
      <c r="Q107" s="204" t="s">
        <v>27</v>
      </c>
      <c r="R107" s="204" t="s">
        <v>27</v>
      </c>
      <c r="S107" s="204" t="s">
        <v>27</v>
      </c>
      <c r="T107" s="204" t="s">
        <v>27</v>
      </c>
    </row>
    <row r="108" spans="1:20" s="192" customFormat="1" ht="187.5" x14ac:dyDescent="0.3">
      <c r="A108" s="271" t="s">
        <v>3586</v>
      </c>
      <c r="B108" s="271" t="s">
        <v>4797</v>
      </c>
      <c r="C108" s="186" t="s">
        <v>1970</v>
      </c>
      <c r="D108" s="187" t="s">
        <v>0</v>
      </c>
      <c r="E108" s="278" t="s">
        <v>1961</v>
      </c>
      <c r="F108" s="230" t="s">
        <v>27</v>
      </c>
      <c r="G108" s="230"/>
      <c r="H108" s="189" t="s">
        <v>109</v>
      </c>
      <c r="I108" s="186" t="s">
        <v>90</v>
      </c>
      <c r="J108" s="204" t="s">
        <v>1962</v>
      </c>
      <c r="K108" s="204" t="s">
        <v>1971</v>
      </c>
      <c r="L108" s="230" t="s">
        <v>27</v>
      </c>
      <c r="M108" s="186" t="s">
        <v>852</v>
      </c>
      <c r="N108" s="203" t="s">
        <v>27</v>
      </c>
      <c r="O108" s="203" t="s">
        <v>0</v>
      </c>
      <c r="P108" s="207">
        <v>1075380.83</v>
      </c>
      <c r="Q108" s="204" t="s">
        <v>27</v>
      </c>
      <c r="R108" s="204" t="s">
        <v>27</v>
      </c>
      <c r="S108" s="204" t="s">
        <v>27</v>
      </c>
      <c r="T108" s="204" t="s">
        <v>27</v>
      </c>
    </row>
    <row r="109" spans="1:20" s="378" customFormat="1" ht="243.75" x14ac:dyDescent="0.3">
      <c r="A109" s="271" t="s">
        <v>3587</v>
      </c>
      <c r="B109" s="271" t="s">
        <v>4797</v>
      </c>
      <c r="C109" s="371" t="s">
        <v>1972</v>
      </c>
      <c r="D109" s="372" t="s">
        <v>0</v>
      </c>
      <c r="E109" s="373" t="s">
        <v>1961</v>
      </c>
      <c r="F109" s="374" t="s">
        <v>27</v>
      </c>
      <c r="G109" s="374"/>
      <c r="H109" s="375" t="s">
        <v>109</v>
      </c>
      <c r="I109" s="371" t="s">
        <v>90</v>
      </c>
      <c r="J109" s="376" t="s">
        <v>1962</v>
      </c>
      <c r="K109" s="376">
        <v>3</v>
      </c>
      <c r="L109" s="374" t="s">
        <v>27</v>
      </c>
      <c r="M109" s="371" t="s">
        <v>1211</v>
      </c>
      <c r="N109" s="319" t="s">
        <v>91</v>
      </c>
      <c r="O109" s="319" t="s">
        <v>0</v>
      </c>
      <c r="P109" s="377">
        <v>3426499.23</v>
      </c>
      <c r="Q109" s="376" t="s">
        <v>27</v>
      </c>
      <c r="R109" s="376" t="s">
        <v>27</v>
      </c>
      <c r="S109" s="376" t="s">
        <v>27</v>
      </c>
      <c r="T109" s="376" t="s">
        <v>27</v>
      </c>
    </row>
    <row r="110" spans="1:20" s="192" customFormat="1" ht="187.5" x14ac:dyDescent="0.3">
      <c r="A110" s="271" t="s">
        <v>3588</v>
      </c>
      <c r="B110" s="271" t="s">
        <v>4797</v>
      </c>
      <c r="C110" s="186" t="s">
        <v>1973</v>
      </c>
      <c r="D110" s="187" t="s">
        <v>0</v>
      </c>
      <c r="E110" s="278" t="s">
        <v>1961</v>
      </c>
      <c r="F110" s="230" t="s">
        <v>27</v>
      </c>
      <c r="G110" s="230"/>
      <c r="H110" s="189" t="s">
        <v>109</v>
      </c>
      <c r="I110" s="186" t="s">
        <v>90</v>
      </c>
      <c r="J110" s="204" t="s">
        <v>1962</v>
      </c>
      <c r="K110" s="204">
        <v>8860.1</v>
      </c>
      <c r="L110" s="230" t="s">
        <v>27</v>
      </c>
      <c r="M110" s="186" t="s">
        <v>852</v>
      </c>
      <c r="N110" s="203" t="s">
        <v>27</v>
      </c>
      <c r="O110" s="203" t="s">
        <v>0</v>
      </c>
      <c r="P110" s="279">
        <v>42921586.159999996</v>
      </c>
      <c r="Q110" s="204" t="s">
        <v>27</v>
      </c>
      <c r="R110" s="204" t="s">
        <v>27</v>
      </c>
      <c r="S110" s="204" t="s">
        <v>27</v>
      </c>
      <c r="T110" s="204" t="s">
        <v>27</v>
      </c>
    </row>
    <row r="111" spans="1:20" s="192" customFormat="1" ht="187.5" x14ac:dyDescent="0.3">
      <c r="A111" s="271" t="s">
        <v>3589</v>
      </c>
      <c r="B111" s="271" t="s">
        <v>4797</v>
      </c>
      <c r="C111" s="186" t="s">
        <v>1974</v>
      </c>
      <c r="D111" s="187" t="s">
        <v>0</v>
      </c>
      <c r="E111" s="278" t="s">
        <v>1961</v>
      </c>
      <c r="F111" s="230" t="s">
        <v>27</v>
      </c>
      <c r="G111" s="230"/>
      <c r="H111" s="189" t="s">
        <v>109</v>
      </c>
      <c r="I111" s="186" t="s">
        <v>90</v>
      </c>
      <c r="J111" s="204" t="s">
        <v>1962</v>
      </c>
      <c r="K111" s="204">
        <v>50.8</v>
      </c>
      <c r="L111" s="230" t="s">
        <v>27</v>
      </c>
      <c r="M111" s="186" t="s">
        <v>852</v>
      </c>
      <c r="N111" s="203" t="s">
        <v>27</v>
      </c>
      <c r="O111" s="203" t="s">
        <v>0</v>
      </c>
      <c r="P111" s="207">
        <v>2513691.12</v>
      </c>
      <c r="Q111" s="204" t="s">
        <v>27</v>
      </c>
      <c r="R111" s="204" t="s">
        <v>27</v>
      </c>
      <c r="S111" s="204" t="s">
        <v>27</v>
      </c>
      <c r="T111" s="204" t="s">
        <v>27</v>
      </c>
    </row>
    <row r="112" spans="1:20" s="192" customFormat="1" ht="300" x14ac:dyDescent="0.3">
      <c r="A112" s="271" t="s">
        <v>3603</v>
      </c>
      <c r="B112" s="271" t="s">
        <v>4797</v>
      </c>
      <c r="C112" s="186" t="s">
        <v>2079</v>
      </c>
      <c r="D112" s="187" t="s">
        <v>0</v>
      </c>
      <c r="E112" s="278" t="s">
        <v>2081</v>
      </c>
      <c r="F112" s="204" t="s">
        <v>2080</v>
      </c>
      <c r="G112" s="204"/>
      <c r="H112" s="189" t="s">
        <v>109</v>
      </c>
      <c r="I112" s="186" t="s">
        <v>2083</v>
      </c>
      <c r="J112" s="204" t="s">
        <v>1210</v>
      </c>
      <c r="K112" s="204">
        <v>56.7</v>
      </c>
      <c r="L112" s="204" t="s">
        <v>2082</v>
      </c>
      <c r="M112" s="186" t="s">
        <v>1211</v>
      </c>
      <c r="N112" s="203" t="s">
        <v>2084</v>
      </c>
      <c r="O112" s="203" t="s">
        <v>4902</v>
      </c>
      <c r="P112" s="207">
        <v>3981789.24</v>
      </c>
      <c r="Q112" s="204">
        <v>451914</v>
      </c>
      <c r="R112" s="204" t="s">
        <v>27</v>
      </c>
      <c r="S112" s="204" t="s">
        <v>27</v>
      </c>
      <c r="T112" s="204" t="s">
        <v>27</v>
      </c>
    </row>
    <row r="113" spans="1:20" s="195" customFormat="1" ht="243.75" x14ac:dyDescent="0.3">
      <c r="A113" s="271" t="s">
        <v>3591</v>
      </c>
      <c r="B113" s="271" t="s">
        <v>4797</v>
      </c>
      <c r="C113" s="186" t="s">
        <v>1410</v>
      </c>
      <c r="D113" s="187" t="s">
        <v>0</v>
      </c>
      <c r="E113" s="186" t="s">
        <v>1319</v>
      </c>
      <c r="F113" s="186" t="s">
        <v>0</v>
      </c>
      <c r="G113" s="186"/>
      <c r="H113" s="186" t="s">
        <v>282</v>
      </c>
      <c r="I113" s="204" t="s">
        <v>90</v>
      </c>
      <c r="J113" s="186" t="s">
        <v>1362</v>
      </c>
      <c r="K113" s="186" t="s">
        <v>0</v>
      </c>
      <c r="L113" s="186">
        <v>1997</v>
      </c>
      <c r="M113" s="204" t="s">
        <v>873</v>
      </c>
      <c r="N113" s="204" t="s">
        <v>102</v>
      </c>
      <c r="O113" s="204" t="s">
        <v>1332</v>
      </c>
      <c r="P113" s="207" t="s">
        <v>0</v>
      </c>
      <c r="Q113" s="207" t="s">
        <v>0</v>
      </c>
      <c r="R113" s="207" t="s">
        <v>0</v>
      </c>
      <c r="S113" s="207" t="s">
        <v>0</v>
      </c>
      <c r="T113" s="207" t="s">
        <v>0</v>
      </c>
    </row>
    <row r="114" spans="1:20" s="195" customFormat="1" ht="409.5" x14ac:dyDescent="0.3">
      <c r="A114" s="271" t="s">
        <v>3592</v>
      </c>
      <c r="B114" s="271" t="s">
        <v>4797</v>
      </c>
      <c r="C114" s="186" t="s">
        <v>1409</v>
      </c>
      <c r="D114" s="187" t="s">
        <v>0</v>
      </c>
      <c r="E114" s="186" t="s">
        <v>1408</v>
      </c>
      <c r="F114" s="186" t="s">
        <v>1407</v>
      </c>
      <c r="G114" s="186"/>
      <c r="H114" s="186" t="s">
        <v>282</v>
      </c>
      <c r="I114" s="204" t="s">
        <v>1412</v>
      </c>
      <c r="J114" s="186" t="s">
        <v>1043</v>
      </c>
      <c r="K114" s="186">
        <v>7.3</v>
      </c>
      <c r="L114" s="186" t="s">
        <v>1411</v>
      </c>
      <c r="M114" s="204" t="s">
        <v>873</v>
      </c>
      <c r="N114" s="204" t="s">
        <v>102</v>
      </c>
      <c r="O114" s="204" t="s">
        <v>978</v>
      </c>
      <c r="P114" s="207">
        <v>15725</v>
      </c>
      <c r="Q114" s="207">
        <v>60977.41</v>
      </c>
      <c r="R114" s="207" t="s">
        <v>0</v>
      </c>
      <c r="S114" s="207" t="s">
        <v>0</v>
      </c>
      <c r="T114" s="207" t="s">
        <v>0</v>
      </c>
    </row>
    <row r="115" spans="1:20" s="195" customFormat="1" ht="318.75" x14ac:dyDescent="0.3">
      <c r="A115" s="271" t="s">
        <v>3593</v>
      </c>
      <c r="B115" s="271" t="s">
        <v>4797</v>
      </c>
      <c r="C115" s="186" t="s">
        <v>1434</v>
      </c>
      <c r="D115" s="187" t="s">
        <v>0</v>
      </c>
      <c r="E115" s="186" t="s">
        <v>1433</v>
      </c>
      <c r="F115" s="186" t="s">
        <v>1432</v>
      </c>
      <c r="G115" s="186"/>
      <c r="H115" s="186" t="s">
        <v>282</v>
      </c>
      <c r="I115" s="204" t="s">
        <v>1436</v>
      </c>
      <c r="J115" s="186" t="s">
        <v>1437</v>
      </c>
      <c r="K115" s="186">
        <v>8</v>
      </c>
      <c r="L115" s="186" t="s">
        <v>1435</v>
      </c>
      <c r="M115" s="204" t="s">
        <v>873</v>
      </c>
      <c r="N115" s="204" t="s">
        <v>1438</v>
      </c>
      <c r="O115" s="204" t="s">
        <v>1439</v>
      </c>
      <c r="P115" s="207">
        <v>1749052.64</v>
      </c>
      <c r="Q115" s="207">
        <v>148689.35999999999</v>
      </c>
      <c r="R115" s="207" t="s">
        <v>0</v>
      </c>
      <c r="S115" s="207" t="s">
        <v>0</v>
      </c>
      <c r="T115" s="207" t="s">
        <v>0</v>
      </c>
    </row>
    <row r="116" spans="1:20" s="195" customFormat="1" ht="243.75" x14ac:dyDescent="0.3">
      <c r="A116" s="271" t="s">
        <v>3594</v>
      </c>
      <c r="B116" s="271" t="s">
        <v>4797</v>
      </c>
      <c r="C116" s="186" t="s">
        <v>1799</v>
      </c>
      <c r="D116" s="187" t="s">
        <v>0</v>
      </c>
      <c r="E116" s="186" t="s">
        <v>1796</v>
      </c>
      <c r="F116" s="186" t="s">
        <v>0</v>
      </c>
      <c r="G116" s="186"/>
      <c r="H116" s="186" t="s">
        <v>282</v>
      </c>
      <c r="I116" s="204" t="s">
        <v>90</v>
      </c>
      <c r="J116" s="186" t="s">
        <v>1797</v>
      </c>
      <c r="K116" s="186" t="s">
        <v>0</v>
      </c>
      <c r="L116" s="186" t="s">
        <v>0</v>
      </c>
      <c r="M116" s="204" t="s">
        <v>873</v>
      </c>
      <c r="N116" s="204" t="s">
        <v>102</v>
      </c>
      <c r="O116" s="204" t="s">
        <v>1661</v>
      </c>
      <c r="P116" s="207">
        <v>96304</v>
      </c>
      <c r="Q116" s="207" t="s">
        <v>0</v>
      </c>
      <c r="R116" s="207" t="s">
        <v>0</v>
      </c>
      <c r="S116" s="207" t="s">
        <v>0</v>
      </c>
      <c r="T116" s="207" t="s">
        <v>0</v>
      </c>
    </row>
    <row r="117" spans="1:20" s="195" customFormat="1" ht="243.75" x14ac:dyDescent="0.3">
      <c r="A117" s="271" t="s">
        <v>3595</v>
      </c>
      <c r="B117" s="271" t="s">
        <v>4797</v>
      </c>
      <c r="C117" s="186" t="s">
        <v>1800</v>
      </c>
      <c r="D117" s="187" t="s">
        <v>0</v>
      </c>
      <c r="E117" s="186" t="s">
        <v>1798</v>
      </c>
      <c r="F117" s="186" t="s">
        <v>0</v>
      </c>
      <c r="G117" s="186"/>
      <c r="H117" s="186" t="s">
        <v>282</v>
      </c>
      <c r="I117" s="204" t="s">
        <v>90</v>
      </c>
      <c r="J117" s="186" t="s">
        <v>1797</v>
      </c>
      <c r="K117" s="186" t="s">
        <v>0</v>
      </c>
      <c r="L117" s="186" t="s">
        <v>0</v>
      </c>
      <c r="M117" s="204" t="s">
        <v>873</v>
      </c>
      <c r="N117" s="204" t="s">
        <v>102</v>
      </c>
      <c r="O117" s="204" t="s">
        <v>1661</v>
      </c>
      <c r="P117" s="207">
        <v>96304</v>
      </c>
      <c r="Q117" s="207" t="s">
        <v>0</v>
      </c>
      <c r="R117" s="207" t="s">
        <v>0</v>
      </c>
      <c r="S117" s="207" t="s">
        <v>0</v>
      </c>
      <c r="T117" s="207" t="s">
        <v>0</v>
      </c>
    </row>
    <row r="118" spans="1:20" s="195" customFormat="1" ht="337.5" x14ac:dyDescent="0.3">
      <c r="A118" s="271" t="s">
        <v>3596</v>
      </c>
      <c r="B118" s="271" t="s">
        <v>4797</v>
      </c>
      <c r="C118" s="186" t="s">
        <v>1802</v>
      </c>
      <c r="D118" s="187" t="s">
        <v>0</v>
      </c>
      <c r="E118" s="186" t="s">
        <v>1803</v>
      </c>
      <c r="F118" s="186" t="s">
        <v>1801</v>
      </c>
      <c r="G118" s="186"/>
      <c r="H118" s="186" t="s">
        <v>282</v>
      </c>
      <c r="I118" s="204" t="s">
        <v>1805</v>
      </c>
      <c r="J118" s="186" t="s">
        <v>1463</v>
      </c>
      <c r="K118" s="186">
        <v>136.9</v>
      </c>
      <c r="L118" s="186" t="s">
        <v>1804</v>
      </c>
      <c r="M118" s="204" t="s">
        <v>873</v>
      </c>
      <c r="N118" s="204" t="s">
        <v>102</v>
      </c>
      <c r="O118" s="204" t="s">
        <v>4908</v>
      </c>
      <c r="P118" s="207">
        <v>1956973</v>
      </c>
      <c r="Q118" s="207">
        <v>68649.14</v>
      </c>
      <c r="R118" s="207" t="s">
        <v>0</v>
      </c>
      <c r="S118" s="207" t="s">
        <v>0</v>
      </c>
      <c r="T118" s="207" t="s">
        <v>0</v>
      </c>
    </row>
    <row r="119" spans="1:20" s="195" customFormat="1" ht="337.5" x14ac:dyDescent="0.3">
      <c r="A119" s="271" t="s">
        <v>3597</v>
      </c>
      <c r="B119" s="271" t="s">
        <v>4797</v>
      </c>
      <c r="C119" s="186" t="s">
        <v>1806</v>
      </c>
      <c r="D119" s="187" t="s">
        <v>0</v>
      </c>
      <c r="E119" s="186" t="s">
        <v>1807</v>
      </c>
      <c r="F119" s="186" t="s">
        <v>1808</v>
      </c>
      <c r="G119" s="186"/>
      <c r="H119" s="186" t="s">
        <v>282</v>
      </c>
      <c r="I119" s="204" t="s">
        <v>1809</v>
      </c>
      <c r="J119" s="186" t="s">
        <v>1463</v>
      </c>
      <c r="K119" s="186">
        <v>136.9</v>
      </c>
      <c r="L119" s="186" t="s">
        <v>1804</v>
      </c>
      <c r="M119" s="204" t="s">
        <v>873</v>
      </c>
      <c r="N119" s="204" t="s">
        <v>102</v>
      </c>
      <c r="O119" s="204" t="s">
        <v>4908</v>
      </c>
      <c r="P119" s="207">
        <v>1956973</v>
      </c>
      <c r="Q119" s="207">
        <v>68649.14</v>
      </c>
      <c r="R119" s="207" t="s">
        <v>0</v>
      </c>
      <c r="S119" s="207" t="s">
        <v>0</v>
      </c>
      <c r="T119" s="207" t="s">
        <v>0</v>
      </c>
    </row>
    <row r="120" spans="1:20" s="195" customFormat="1" ht="243.75" x14ac:dyDescent="0.3">
      <c r="A120" s="271" t="s">
        <v>3598</v>
      </c>
      <c r="B120" s="271" t="s">
        <v>4797</v>
      </c>
      <c r="C120" s="186" t="s">
        <v>1810</v>
      </c>
      <c r="D120" s="187" t="s">
        <v>0</v>
      </c>
      <c r="E120" s="186" t="s">
        <v>1811</v>
      </c>
      <c r="F120" s="186" t="s">
        <v>1812</v>
      </c>
      <c r="G120" s="186"/>
      <c r="H120" s="186" t="s">
        <v>282</v>
      </c>
      <c r="I120" s="204" t="s">
        <v>1813</v>
      </c>
      <c r="J120" s="186" t="s">
        <v>952</v>
      </c>
      <c r="K120" s="186">
        <v>0.2</v>
      </c>
      <c r="L120" s="186" t="s">
        <v>950</v>
      </c>
      <c r="M120" s="204" t="s">
        <v>873</v>
      </c>
      <c r="N120" s="204" t="s">
        <v>102</v>
      </c>
      <c r="O120" s="204" t="s">
        <v>1814</v>
      </c>
      <c r="P120" s="207">
        <v>3644.38</v>
      </c>
      <c r="Q120" s="207">
        <v>815.45</v>
      </c>
      <c r="R120" s="207" t="s">
        <v>0</v>
      </c>
      <c r="S120" s="207" t="s">
        <v>0</v>
      </c>
      <c r="T120" s="207" t="s">
        <v>0</v>
      </c>
    </row>
    <row r="121" spans="1:20" s="195" customFormat="1" ht="262.5" x14ac:dyDescent="0.3">
      <c r="A121" s="271" t="s">
        <v>3599</v>
      </c>
      <c r="B121" s="271" t="s">
        <v>4797</v>
      </c>
      <c r="C121" s="186" t="s">
        <v>1810</v>
      </c>
      <c r="D121" s="187" t="s">
        <v>0</v>
      </c>
      <c r="E121" s="186" t="s">
        <v>876</v>
      </c>
      <c r="F121" s="186" t="s">
        <v>1816</v>
      </c>
      <c r="G121" s="186"/>
      <c r="H121" s="186" t="s">
        <v>282</v>
      </c>
      <c r="I121" s="204" t="s">
        <v>1817</v>
      </c>
      <c r="J121" s="186" t="s">
        <v>1818</v>
      </c>
      <c r="K121" s="186">
        <v>0.2</v>
      </c>
      <c r="L121" s="186" t="s">
        <v>1815</v>
      </c>
      <c r="M121" s="204" t="s">
        <v>873</v>
      </c>
      <c r="N121" s="204" t="s">
        <v>102</v>
      </c>
      <c r="O121" s="204" t="s">
        <v>1814</v>
      </c>
      <c r="P121" s="207">
        <v>3644.38</v>
      </c>
      <c r="Q121" s="207">
        <v>815.45</v>
      </c>
      <c r="R121" s="207" t="s">
        <v>0</v>
      </c>
      <c r="S121" s="207" t="s">
        <v>0</v>
      </c>
      <c r="T121" s="207" t="s">
        <v>0</v>
      </c>
    </row>
    <row r="122" spans="1:20" s="195" customFormat="1" ht="243.75" x14ac:dyDescent="0.3">
      <c r="A122" s="271" t="s">
        <v>3600</v>
      </c>
      <c r="B122" s="271" t="s">
        <v>4797</v>
      </c>
      <c r="C122" s="186" t="s">
        <v>1819</v>
      </c>
      <c r="D122" s="187" t="s">
        <v>0</v>
      </c>
      <c r="E122" s="186" t="s">
        <v>1094</v>
      </c>
      <c r="F122" s="186" t="s">
        <v>1820</v>
      </c>
      <c r="G122" s="186"/>
      <c r="H122" s="186" t="s">
        <v>282</v>
      </c>
      <c r="I122" s="204" t="s">
        <v>1822</v>
      </c>
      <c r="J122" s="186" t="s">
        <v>1098</v>
      </c>
      <c r="K122" s="186" t="s">
        <v>1821</v>
      </c>
      <c r="L122" s="186" t="s">
        <v>1096</v>
      </c>
      <c r="M122" s="204" t="s">
        <v>873</v>
      </c>
      <c r="N122" s="204" t="s">
        <v>1823</v>
      </c>
      <c r="O122" s="204" t="s">
        <v>1824</v>
      </c>
      <c r="P122" s="207">
        <v>2155241</v>
      </c>
      <c r="Q122" s="207">
        <v>743306.27</v>
      </c>
      <c r="R122" s="207" t="s">
        <v>0</v>
      </c>
      <c r="S122" s="207" t="s">
        <v>0</v>
      </c>
      <c r="T122" s="207" t="s">
        <v>0</v>
      </c>
    </row>
    <row r="123" spans="1:20" s="195" customFormat="1" ht="243.75" x14ac:dyDescent="0.3">
      <c r="A123" s="271" t="s">
        <v>3601</v>
      </c>
      <c r="B123" s="271" t="s">
        <v>4797</v>
      </c>
      <c r="C123" s="186" t="s">
        <v>1825</v>
      </c>
      <c r="D123" s="187" t="s">
        <v>0</v>
      </c>
      <c r="E123" s="186" t="s">
        <v>1754</v>
      </c>
      <c r="F123" s="186" t="s">
        <v>1827</v>
      </c>
      <c r="G123" s="186"/>
      <c r="H123" s="186" t="s">
        <v>282</v>
      </c>
      <c r="I123" s="204" t="s">
        <v>1828</v>
      </c>
      <c r="J123" s="186" t="s">
        <v>1098</v>
      </c>
      <c r="K123" s="186" t="s">
        <v>1826</v>
      </c>
      <c r="L123" s="186" t="s">
        <v>1096</v>
      </c>
      <c r="M123" s="204" t="s">
        <v>873</v>
      </c>
      <c r="N123" s="204" t="s">
        <v>1829</v>
      </c>
      <c r="O123" s="204" t="s">
        <v>1824</v>
      </c>
      <c r="P123" s="207">
        <v>4729169.5</v>
      </c>
      <c r="Q123" s="207">
        <v>2839988.28</v>
      </c>
      <c r="R123" s="207" t="s">
        <v>0</v>
      </c>
      <c r="S123" s="207" t="s">
        <v>0</v>
      </c>
      <c r="T123" s="207" t="s">
        <v>0</v>
      </c>
    </row>
    <row r="124" spans="1:20" s="195" customFormat="1" ht="243.75" x14ac:dyDescent="0.3">
      <c r="A124" s="271" t="s">
        <v>3602</v>
      </c>
      <c r="B124" s="271" t="s">
        <v>4797</v>
      </c>
      <c r="C124" s="186" t="s">
        <v>1825</v>
      </c>
      <c r="D124" s="187" t="s">
        <v>0</v>
      </c>
      <c r="E124" s="186" t="s">
        <v>1830</v>
      </c>
      <c r="F124" s="186" t="s">
        <v>1832</v>
      </c>
      <c r="G124" s="186"/>
      <c r="H124" s="186" t="s">
        <v>282</v>
      </c>
      <c r="I124" s="204" t="s">
        <v>1831</v>
      </c>
      <c r="J124" s="186" t="s">
        <v>1098</v>
      </c>
      <c r="K124" s="186" t="s">
        <v>1826</v>
      </c>
      <c r="L124" s="186" t="s">
        <v>1096</v>
      </c>
      <c r="M124" s="204" t="s">
        <v>873</v>
      </c>
      <c r="N124" s="204" t="s">
        <v>1833</v>
      </c>
      <c r="O124" s="204" t="s">
        <v>1824</v>
      </c>
      <c r="P124" s="207">
        <v>4729169.5</v>
      </c>
      <c r="Q124" s="207">
        <v>2839988.28</v>
      </c>
      <c r="R124" s="207" t="s">
        <v>0</v>
      </c>
      <c r="S124" s="207" t="s">
        <v>0</v>
      </c>
      <c r="T124" s="207" t="s">
        <v>0</v>
      </c>
    </row>
    <row r="125" spans="1:20" s="195" customFormat="1" ht="243.75" x14ac:dyDescent="0.3">
      <c r="A125" s="271" t="s">
        <v>3604</v>
      </c>
      <c r="B125" s="271" t="s">
        <v>4797</v>
      </c>
      <c r="C125" s="186" t="s">
        <v>1837</v>
      </c>
      <c r="D125" s="187" t="s">
        <v>0</v>
      </c>
      <c r="E125" s="186" t="s">
        <v>0</v>
      </c>
      <c r="F125" s="186" t="s">
        <v>0</v>
      </c>
      <c r="G125" s="186"/>
      <c r="H125" s="186" t="s">
        <v>282</v>
      </c>
      <c r="I125" s="204" t="s">
        <v>1834</v>
      </c>
      <c r="J125" s="186" t="s">
        <v>1797</v>
      </c>
      <c r="K125" s="186" t="s">
        <v>0</v>
      </c>
      <c r="L125" s="186" t="s">
        <v>0</v>
      </c>
      <c r="M125" s="204" t="s">
        <v>873</v>
      </c>
      <c r="N125" s="204" t="s">
        <v>1835</v>
      </c>
      <c r="O125" s="204" t="s">
        <v>1661</v>
      </c>
      <c r="P125" s="207">
        <v>7410</v>
      </c>
      <c r="Q125" s="207" t="s">
        <v>0</v>
      </c>
      <c r="R125" s="207" t="s">
        <v>0</v>
      </c>
      <c r="S125" s="207" t="s">
        <v>0</v>
      </c>
      <c r="T125" s="207" t="s">
        <v>0</v>
      </c>
    </row>
    <row r="126" spans="1:20" s="195" customFormat="1" ht="337.5" x14ac:dyDescent="0.3">
      <c r="A126" s="271" t="s">
        <v>3605</v>
      </c>
      <c r="B126" s="271" t="s">
        <v>4797</v>
      </c>
      <c r="C126" s="186" t="s">
        <v>1836</v>
      </c>
      <c r="D126" s="187" t="s">
        <v>0</v>
      </c>
      <c r="E126" s="186" t="s">
        <v>1838</v>
      </c>
      <c r="F126" s="186" t="s">
        <v>0</v>
      </c>
      <c r="G126" s="186"/>
      <c r="H126" s="186" t="s">
        <v>282</v>
      </c>
      <c r="I126" s="204" t="s">
        <v>1834</v>
      </c>
      <c r="J126" s="186" t="s">
        <v>1463</v>
      </c>
      <c r="K126" s="186" t="s">
        <v>1839</v>
      </c>
      <c r="L126" s="186" t="s">
        <v>0</v>
      </c>
      <c r="M126" s="204" t="s">
        <v>873</v>
      </c>
      <c r="N126" s="204" t="s">
        <v>1840</v>
      </c>
      <c r="O126" s="204" t="s">
        <v>4907</v>
      </c>
      <c r="P126" s="207">
        <v>563000</v>
      </c>
      <c r="Q126" s="207" t="s">
        <v>0</v>
      </c>
      <c r="R126" s="207" t="s">
        <v>0</v>
      </c>
      <c r="S126" s="207" t="s">
        <v>0</v>
      </c>
      <c r="T126" s="207" t="s">
        <v>0</v>
      </c>
    </row>
    <row r="127" spans="1:20" s="195" customFormat="1" ht="19.5" x14ac:dyDescent="0.3">
      <c r="A127" s="280" t="s">
        <v>4709</v>
      </c>
      <c r="B127" s="280"/>
      <c r="C127" s="280"/>
      <c r="D127" s="280"/>
      <c r="E127" s="280"/>
      <c r="F127" s="280"/>
      <c r="G127" s="280"/>
      <c r="H127" s="280"/>
      <c r="I127" s="280"/>
      <c r="J127" s="280"/>
      <c r="K127" s="280"/>
      <c r="L127" s="280"/>
      <c r="M127" s="280"/>
      <c r="N127" s="280"/>
      <c r="O127" s="280"/>
      <c r="P127" s="280"/>
      <c r="Q127" s="280"/>
      <c r="R127" s="280"/>
      <c r="S127" s="280"/>
      <c r="T127" s="281"/>
    </row>
    <row r="128" spans="1:20" s="282" customFormat="1" ht="300" x14ac:dyDescent="0.3">
      <c r="A128" s="246" t="s">
        <v>3606</v>
      </c>
      <c r="B128" s="246" t="s">
        <v>4797</v>
      </c>
      <c r="C128" s="186" t="s">
        <v>1975</v>
      </c>
      <c r="D128" s="186" t="s">
        <v>0</v>
      </c>
      <c r="E128" s="203" t="s">
        <v>1961</v>
      </c>
      <c r="F128" s="230" t="s">
        <v>27</v>
      </c>
      <c r="G128" s="230"/>
      <c r="H128" s="189" t="s">
        <v>109</v>
      </c>
      <c r="I128" s="186" t="s">
        <v>90</v>
      </c>
      <c r="J128" s="204" t="s">
        <v>1976</v>
      </c>
      <c r="K128" s="230">
        <v>1</v>
      </c>
      <c r="L128" s="230" t="s">
        <v>27</v>
      </c>
      <c r="M128" s="186" t="s">
        <v>1211</v>
      </c>
      <c r="N128" s="203" t="s">
        <v>91</v>
      </c>
      <c r="O128" s="203" t="s">
        <v>4902</v>
      </c>
      <c r="P128" s="207">
        <v>19951.93</v>
      </c>
      <c r="Q128" s="204" t="s">
        <v>27</v>
      </c>
      <c r="R128" s="204" t="s">
        <v>27</v>
      </c>
      <c r="S128" s="204" t="s">
        <v>27</v>
      </c>
      <c r="T128" s="204" t="s">
        <v>27</v>
      </c>
    </row>
    <row r="129" spans="1:20" s="282" customFormat="1" ht="300" x14ac:dyDescent="0.3">
      <c r="A129" s="246" t="s">
        <v>3607</v>
      </c>
      <c r="B129" s="271" t="s">
        <v>4797</v>
      </c>
      <c r="C129" s="186" t="s">
        <v>1977</v>
      </c>
      <c r="D129" s="187" t="s">
        <v>0</v>
      </c>
      <c r="E129" s="203" t="s">
        <v>1961</v>
      </c>
      <c r="F129" s="230" t="s">
        <v>27</v>
      </c>
      <c r="G129" s="230"/>
      <c r="H129" s="189" t="s">
        <v>109</v>
      </c>
      <c r="I129" s="186" t="s">
        <v>90</v>
      </c>
      <c r="J129" s="204" t="s">
        <v>1976</v>
      </c>
      <c r="K129" s="230">
        <v>1</v>
      </c>
      <c r="L129" s="230" t="s">
        <v>27</v>
      </c>
      <c r="M129" s="186" t="s">
        <v>1211</v>
      </c>
      <c r="N129" s="203" t="s">
        <v>91</v>
      </c>
      <c r="O129" s="203" t="s">
        <v>4902</v>
      </c>
      <c r="P129" s="207">
        <v>19951.93</v>
      </c>
      <c r="Q129" s="204" t="s">
        <v>27</v>
      </c>
      <c r="R129" s="204" t="s">
        <v>27</v>
      </c>
      <c r="S129" s="204" t="s">
        <v>27</v>
      </c>
      <c r="T129" s="204" t="s">
        <v>27</v>
      </c>
    </row>
    <row r="130" spans="1:20" s="282" customFormat="1" ht="300" x14ac:dyDescent="0.3">
      <c r="A130" s="246" t="s">
        <v>3608</v>
      </c>
      <c r="B130" s="271" t="s">
        <v>4797</v>
      </c>
      <c r="C130" s="187" t="s">
        <v>1978</v>
      </c>
      <c r="D130" s="187" t="s">
        <v>0</v>
      </c>
      <c r="E130" s="278" t="s">
        <v>1961</v>
      </c>
      <c r="F130" s="283" t="s">
        <v>27</v>
      </c>
      <c r="G130" s="283"/>
      <c r="H130" s="188" t="s">
        <v>109</v>
      </c>
      <c r="I130" s="187" t="s">
        <v>90</v>
      </c>
      <c r="J130" s="272" t="s">
        <v>1976</v>
      </c>
      <c r="K130" s="283">
        <v>1</v>
      </c>
      <c r="L130" s="283" t="s">
        <v>27</v>
      </c>
      <c r="M130" s="186" t="s">
        <v>1211</v>
      </c>
      <c r="N130" s="203" t="s">
        <v>91</v>
      </c>
      <c r="O130" s="203" t="s">
        <v>4902</v>
      </c>
      <c r="P130" s="207">
        <v>19951.93</v>
      </c>
      <c r="Q130" s="204" t="s">
        <v>27</v>
      </c>
      <c r="R130" s="204" t="s">
        <v>27</v>
      </c>
      <c r="S130" s="204" t="s">
        <v>27</v>
      </c>
      <c r="T130" s="204" t="s">
        <v>27</v>
      </c>
    </row>
    <row r="131" spans="1:20" s="282" customFormat="1" ht="300" x14ac:dyDescent="0.3">
      <c r="A131" s="246" t="s">
        <v>3609</v>
      </c>
      <c r="B131" s="271" t="s">
        <v>4797</v>
      </c>
      <c r="C131" s="186" t="s">
        <v>1979</v>
      </c>
      <c r="D131" s="187" t="s">
        <v>0</v>
      </c>
      <c r="E131" s="203" t="s">
        <v>1980</v>
      </c>
      <c r="F131" s="230" t="s">
        <v>27</v>
      </c>
      <c r="G131" s="230"/>
      <c r="H131" s="189" t="s">
        <v>109</v>
      </c>
      <c r="I131" s="186" t="s">
        <v>90</v>
      </c>
      <c r="J131" s="204" t="s">
        <v>1976</v>
      </c>
      <c r="K131" s="230">
        <v>1</v>
      </c>
      <c r="L131" s="230" t="s">
        <v>27</v>
      </c>
      <c r="M131" s="186" t="s">
        <v>1211</v>
      </c>
      <c r="N131" s="203" t="s">
        <v>91</v>
      </c>
      <c r="O131" s="203" t="s">
        <v>4902</v>
      </c>
      <c r="P131" s="207">
        <v>19951.93</v>
      </c>
      <c r="Q131" s="204" t="s">
        <v>27</v>
      </c>
      <c r="R131" s="204" t="s">
        <v>27</v>
      </c>
      <c r="S131" s="204" t="s">
        <v>27</v>
      </c>
      <c r="T131" s="204" t="s">
        <v>27</v>
      </c>
    </row>
    <row r="132" spans="1:20" s="282" customFormat="1" ht="300" x14ac:dyDescent="0.3">
      <c r="A132" s="246" t="s">
        <v>3610</v>
      </c>
      <c r="B132" s="271" t="s">
        <v>4797</v>
      </c>
      <c r="C132" s="186" t="s">
        <v>1981</v>
      </c>
      <c r="D132" s="187" t="s">
        <v>0</v>
      </c>
      <c r="E132" s="203" t="s">
        <v>1980</v>
      </c>
      <c r="F132" s="230" t="s">
        <v>27</v>
      </c>
      <c r="G132" s="230"/>
      <c r="H132" s="189" t="s">
        <v>109</v>
      </c>
      <c r="I132" s="186" t="s">
        <v>90</v>
      </c>
      <c r="J132" s="204" t="s">
        <v>1976</v>
      </c>
      <c r="K132" s="230">
        <v>1</v>
      </c>
      <c r="L132" s="230" t="s">
        <v>27</v>
      </c>
      <c r="M132" s="186" t="s">
        <v>1211</v>
      </c>
      <c r="N132" s="203" t="s">
        <v>91</v>
      </c>
      <c r="O132" s="203" t="s">
        <v>4902</v>
      </c>
      <c r="P132" s="207">
        <v>19951.93</v>
      </c>
      <c r="Q132" s="204" t="s">
        <v>27</v>
      </c>
      <c r="R132" s="204" t="s">
        <v>27</v>
      </c>
      <c r="S132" s="204" t="s">
        <v>27</v>
      </c>
      <c r="T132" s="204" t="s">
        <v>27</v>
      </c>
    </row>
    <row r="133" spans="1:20" s="282" customFormat="1" ht="300" x14ac:dyDescent="0.3">
      <c r="A133" s="246" t="s">
        <v>3611</v>
      </c>
      <c r="B133" s="271" t="s">
        <v>4797</v>
      </c>
      <c r="C133" s="186" t="s">
        <v>1982</v>
      </c>
      <c r="D133" s="187" t="s">
        <v>0</v>
      </c>
      <c r="E133" s="203" t="s">
        <v>1980</v>
      </c>
      <c r="F133" s="230" t="s">
        <v>27</v>
      </c>
      <c r="G133" s="230"/>
      <c r="H133" s="189" t="s">
        <v>109</v>
      </c>
      <c r="I133" s="186" t="s">
        <v>90</v>
      </c>
      <c r="J133" s="204" t="s">
        <v>1976</v>
      </c>
      <c r="K133" s="230">
        <v>1</v>
      </c>
      <c r="L133" s="230" t="s">
        <v>27</v>
      </c>
      <c r="M133" s="186" t="s">
        <v>1211</v>
      </c>
      <c r="N133" s="203" t="s">
        <v>91</v>
      </c>
      <c r="O133" s="203" t="s">
        <v>4902</v>
      </c>
      <c r="P133" s="207">
        <v>19951.93</v>
      </c>
      <c r="Q133" s="204" t="s">
        <v>27</v>
      </c>
      <c r="R133" s="204" t="s">
        <v>27</v>
      </c>
      <c r="S133" s="204" t="s">
        <v>27</v>
      </c>
      <c r="T133" s="204" t="s">
        <v>27</v>
      </c>
    </row>
    <row r="134" spans="1:20" s="282" customFormat="1" ht="300" x14ac:dyDescent="0.3">
      <c r="A134" s="246" t="s">
        <v>3612</v>
      </c>
      <c r="B134" s="271" t="s">
        <v>4797</v>
      </c>
      <c r="C134" s="186" t="s">
        <v>1983</v>
      </c>
      <c r="D134" s="187" t="s">
        <v>0</v>
      </c>
      <c r="E134" s="203" t="s">
        <v>1980</v>
      </c>
      <c r="F134" s="230" t="s">
        <v>27</v>
      </c>
      <c r="G134" s="230"/>
      <c r="H134" s="189" t="s">
        <v>109</v>
      </c>
      <c r="I134" s="186" t="s">
        <v>90</v>
      </c>
      <c r="J134" s="204" t="s">
        <v>1976</v>
      </c>
      <c r="K134" s="230">
        <v>1</v>
      </c>
      <c r="L134" s="230" t="s">
        <v>27</v>
      </c>
      <c r="M134" s="186" t="s">
        <v>1211</v>
      </c>
      <c r="N134" s="203" t="s">
        <v>91</v>
      </c>
      <c r="O134" s="203" t="s">
        <v>4902</v>
      </c>
      <c r="P134" s="207">
        <v>19951.93</v>
      </c>
      <c r="Q134" s="204" t="s">
        <v>27</v>
      </c>
      <c r="R134" s="204" t="s">
        <v>27</v>
      </c>
      <c r="S134" s="204" t="s">
        <v>27</v>
      </c>
      <c r="T134" s="204" t="s">
        <v>27</v>
      </c>
    </row>
    <row r="135" spans="1:20" s="282" customFormat="1" ht="300" x14ac:dyDescent="0.3">
      <c r="A135" s="246" t="s">
        <v>3613</v>
      </c>
      <c r="B135" s="271" t="s">
        <v>4797</v>
      </c>
      <c r="C135" s="186" t="s">
        <v>1984</v>
      </c>
      <c r="D135" s="187" t="s">
        <v>0</v>
      </c>
      <c r="E135" s="203" t="s">
        <v>1980</v>
      </c>
      <c r="F135" s="230" t="s">
        <v>27</v>
      </c>
      <c r="G135" s="230"/>
      <c r="H135" s="189" t="s">
        <v>109</v>
      </c>
      <c r="I135" s="186" t="s">
        <v>90</v>
      </c>
      <c r="J135" s="204" t="s">
        <v>1976</v>
      </c>
      <c r="K135" s="230">
        <v>1</v>
      </c>
      <c r="L135" s="230" t="s">
        <v>27</v>
      </c>
      <c r="M135" s="186" t="s">
        <v>1211</v>
      </c>
      <c r="N135" s="203" t="s">
        <v>91</v>
      </c>
      <c r="O135" s="203" t="s">
        <v>4902</v>
      </c>
      <c r="P135" s="207">
        <v>19951.93</v>
      </c>
      <c r="Q135" s="204" t="s">
        <v>27</v>
      </c>
      <c r="R135" s="204" t="s">
        <v>27</v>
      </c>
      <c r="S135" s="204" t="s">
        <v>27</v>
      </c>
      <c r="T135" s="204" t="s">
        <v>27</v>
      </c>
    </row>
    <row r="136" spans="1:20" s="282" customFormat="1" ht="300" x14ac:dyDescent="0.3">
      <c r="A136" s="246" t="s">
        <v>3614</v>
      </c>
      <c r="B136" s="271" t="s">
        <v>4797</v>
      </c>
      <c r="C136" s="186" t="s">
        <v>1985</v>
      </c>
      <c r="D136" s="187" t="s">
        <v>0</v>
      </c>
      <c r="E136" s="203" t="s">
        <v>1980</v>
      </c>
      <c r="F136" s="230" t="s">
        <v>27</v>
      </c>
      <c r="G136" s="230"/>
      <c r="H136" s="189" t="s">
        <v>109</v>
      </c>
      <c r="I136" s="186" t="s">
        <v>90</v>
      </c>
      <c r="J136" s="204" t="s">
        <v>1976</v>
      </c>
      <c r="K136" s="230">
        <v>1</v>
      </c>
      <c r="L136" s="230" t="s">
        <v>27</v>
      </c>
      <c r="M136" s="186" t="s">
        <v>1211</v>
      </c>
      <c r="N136" s="203" t="s">
        <v>91</v>
      </c>
      <c r="O136" s="203" t="s">
        <v>4902</v>
      </c>
      <c r="P136" s="207">
        <v>19951.93</v>
      </c>
      <c r="Q136" s="204" t="s">
        <v>27</v>
      </c>
      <c r="R136" s="204" t="s">
        <v>27</v>
      </c>
      <c r="S136" s="204" t="s">
        <v>27</v>
      </c>
      <c r="T136" s="204" t="s">
        <v>27</v>
      </c>
    </row>
    <row r="137" spans="1:20" s="282" customFormat="1" ht="300" x14ac:dyDescent="0.3">
      <c r="A137" s="246" t="s">
        <v>3615</v>
      </c>
      <c r="B137" s="271" t="s">
        <v>4797</v>
      </c>
      <c r="C137" s="186" t="s">
        <v>1986</v>
      </c>
      <c r="D137" s="187" t="s">
        <v>0</v>
      </c>
      <c r="E137" s="203" t="s">
        <v>1980</v>
      </c>
      <c r="F137" s="230" t="s">
        <v>27</v>
      </c>
      <c r="G137" s="230"/>
      <c r="H137" s="189" t="s">
        <v>109</v>
      </c>
      <c r="I137" s="186" t="s">
        <v>90</v>
      </c>
      <c r="J137" s="204" t="s">
        <v>1976</v>
      </c>
      <c r="K137" s="230">
        <v>1</v>
      </c>
      <c r="L137" s="230" t="s">
        <v>27</v>
      </c>
      <c r="M137" s="186" t="s">
        <v>1211</v>
      </c>
      <c r="N137" s="203" t="s">
        <v>91</v>
      </c>
      <c r="O137" s="203" t="s">
        <v>4902</v>
      </c>
      <c r="P137" s="207">
        <v>19951.93</v>
      </c>
      <c r="Q137" s="204" t="s">
        <v>27</v>
      </c>
      <c r="R137" s="204" t="s">
        <v>27</v>
      </c>
      <c r="S137" s="204" t="s">
        <v>27</v>
      </c>
      <c r="T137" s="204" t="s">
        <v>27</v>
      </c>
    </row>
    <row r="138" spans="1:20" s="282" customFormat="1" ht="300" x14ac:dyDescent="0.3">
      <c r="A138" s="246" t="s">
        <v>3616</v>
      </c>
      <c r="B138" s="271" t="s">
        <v>4797</v>
      </c>
      <c r="C138" s="186" t="s">
        <v>1987</v>
      </c>
      <c r="D138" s="187" t="s">
        <v>0</v>
      </c>
      <c r="E138" s="203" t="s">
        <v>1980</v>
      </c>
      <c r="F138" s="230" t="s">
        <v>27</v>
      </c>
      <c r="G138" s="230"/>
      <c r="H138" s="189" t="s">
        <v>109</v>
      </c>
      <c r="I138" s="186" t="s">
        <v>90</v>
      </c>
      <c r="J138" s="204" t="s">
        <v>1976</v>
      </c>
      <c r="K138" s="230">
        <v>1</v>
      </c>
      <c r="L138" s="230" t="s">
        <v>27</v>
      </c>
      <c r="M138" s="186" t="s">
        <v>1211</v>
      </c>
      <c r="N138" s="203" t="s">
        <v>91</v>
      </c>
      <c r="O138" s="203" t="s">
        <v>4902</v>
      </c>
      <c r="P138" s="207">
        <v>19951.93</v>
      </c>
      <c r="Q138" s="204" t="s">
        <v>27</v>
      </c>
      <c r="R138" s="204" t="s">
        <v>27</v>
      </c>
      <c r="S138" s="204" t="s">
        <v>27</v>
      </c>
      <c r="T138" s="204" t="s">
        <v>27</v>
      </c>
    </row>
    <row r="139" spans="1:20" s="282" customFormat="1" ht="300" x14ac:dyDescent="0.3">
      <c r="A139" s="246" t="s">
        <v>3617</v>
      </c>
      <c r="B139" s="271" t="s">
        <v>4797</v>
      </c>
      <c r="C139" s="186" t="s">
        <v>1988</v>
      </c>
      <c r="D139" s="187" t="s">
        <v>0</v>
      </c>
      <c r="E139" s="203" t="s">
        <v>1980</v>
      </c>
      <c r="F139" s="230" t="s">
        <v>27</v>
      </c>
      <c r="G139" s="230"/>
      <c r="H139" s="189" t="s">
        <v>109</v>
      </c>
      <c r="I139" s="186" t="s">
        <v>90</v>
      </c>
      <c r="J139" s="204" t="s">
        <v>1976</v>
      </c>
      <c r="K139" s="230">
        <v>1</v>
      </c>
      <c r="L139" s="230" t="s">
        <v>27</v>
      </c>
      <c r="M139" s="186" t="s">
        <v>1211</v>
      </c>
      <c r="N139" s="203" t="s">
        <v>91</v>
      </c>
      <c r="O139" s="203" t="s">
        <v>4902</v>
      </c>
      <c r="P139" s="207">
        <v>19951.93</v>
      </c>
      <c r="Q139" s="204" t="s">
        <v>27</v>
      </c>
      <c r="R139" s="204" t="s">
        <v>27</v>
      </c>
      <c r="S139" s="204" t="s">
        <v>27</v>
      </c>
      <c r="T139" s="204" t="s">
        <v>27</v>
      </c>
    </row>
    <row r="140" spans="1:20" s="282" customFormat="1" ht="300" x14ac:dyDescent="0.3">
      <c r="A140" s="246" t="s">
        <v>3618</v>
      </c>
      <c r="B140" s="271" t="s">
        <v>4797</v>
      </c>
      <c r="C140" s="186" t="s">
        <v>1989</v>
      </c>
      <c r="D140" s="187" t="s">
        <v>0</v>
      </c>
      <c r="E140" s="203" t="s">
        <v>1980</v>
      </c>
      <c r="F140" s="230" t="s">
        <v>27</v>
      </c>
      <c r="G140" s="230"/>
      <c r="H140" s="189" t="s">
        <v>109</v>
      </c>
      <c r="I140" s="186" t="s">
        <v>90</v>
      </c>
      <c r="J140" s="204" t="s">
        <v>1976</v>
      </c>
      <c r="K140" s="230">
        <v>1</v>
      </c>
      <c r="L140" s="230" t="s">
        <v>27</v>
      </c>
      <c r="M140" s="186" t="s">
        <v>1211</v>
      </c>
      <c r="N140" s="203" t="s">
        <v>91</v>
      </c>
      <c r="O140" s="203" t="s">
        <v>4902</v>
      </c>
      <c r="P140" s="207">
        <v>19951.93</v>
      </c>
      <c r="Q140" s="204" t="s">
        <v>27</v>
      </c>
      <c r="R140" s="204" t="s">
        <v>27</v>
      </c>
      <c r="S140" s="204" t="s">
        <v>27</v>
      </c>
      <c r="T140" s="204" t="s">
        <v>27</v>
      </c>
    </row>
    <row r="141" spans="1:20" s="282" customFormat="1" ht="300" x14ac:dyDescent="0.3">
      <c r="A141" s="246" t="s">
        <v>3619</v>
      </c>
      <c r="B141" s="271" t="s">
        <v>4797</v>
      </c>
      <c r="C141" s="186" t="s">
        <v>1990</v>
      </c>
      <c r="D141" s="187" t="s">
        <v>0</v>
      </c>
      <c r="E141" s="203" t="s">
        <v>1980</v>
      </c>
      <c r="F141" s="230" t="s">
        <v>27</v>
      </c>
      <c r="G141" s="230"/>
      <c r="H141" s="189" t="s">
        <v>109</v>
      </c>
      <c r="I141" s="186" t="s">
        <v>90</v>
      </c>
      <c r="J141" s="204" t="s">
        <v>1976</v>
      </c>
      <c r="K141" s="230">
        <v>1</v>
      </c>
      <c r="L141" s="230" t="s">
        <v>27</v>
      </c>
      <c r="M141" s="186" t="s">
        <v>1211</v>
      </c>
      <c r="N141" s="203" t="s">
        <v>91</v>
      </c>
      <c r="O141" s="203" t="s">
        <v>4902</v>
      </c>
      <c r="P141" s="207">
        <v>19951.93</v>
      </c>
      <c r="Q141" s="204" t="s">
        <v>27</v>
      </c>
      <c r="R141" s="204" t="s">
        <v>27</v>
      </c>
      <c r="S141" s="204" t="s">
        <v>27</v>
      </c>
      <c r="T141" s="204" t="s">
        <v>27</v>
      </c>
    </row>
    <row r="142" spans="1:20" s="282" customFormat="1" ht="300" x14ac:dyDescent="0.3">
      <c r="A142" s="246" t="s">
        <v>3620</v>
      </c>
      <c r="B142" s="271" t="s">
        <v>4797</v>
      </c>
      <c r="C142" s="186" t="s">
        <v>1991</v>
      </c>
      <c r="D142" s="187" t="s">
        <v>0</v>
      </c>
      <c r="E142" s="203" t="s">
        <v>1980</v>
      </c>
      <c r="F142" s="230" t="s">
        <v>27</v>
      </c>
      <c r="G142" s="230"/>
      <c r="H142" s="189" t="s">
        <v>109</v>
      </c>
      <c r="I142" s="186" t="s">
        <v>90</v>
      </c>
      <c r="J142" s="204" t="s">
        <v>1976</v>
      </c>
      <c r="K142" s="230">
        <v>1</v>
      </c>
      <c r="L142" s="230" t="s">
        <v>27</v>
      </c>
      <c r="M142" s="186" t="s">
        <v>1211</v>
      </c>
      <c r="N142" s="203" t="s">
        <v>91</v>
      </c>
      <c r="O142" s="203" t="s">
        <v>4902</v>
      </c>
      <c r="P142" s="207">
        <v>19951.93</v>
      </c>
      <c r="Q142" s="204" t="s">
        <v>27</v>
      </c>
      <c r="R142" s="204" t="s">
        <v>27</v>
      </c>
      <c r="S142" s="204" t="s">
        <v>27</v>
      </c>
      <c r="T142" s="204" t="s">
        <v>27</v>
      </c>
    </row>
    <row r="143" spans="1:20" s="282" customFormat="1" ht="300" x14ac:dyDescent="0.3">
      <c r="A143" s="246" t="s">
        <v>3621</v>
      </c>
      <c r="B143" s="271" t="s">
        <v>4797</v>
      </c>
      <c r="C143" s="186" t="s">
        <v>1992</v>
      </c>
      <c r="D143" s="187" t="s">
        <v>0</v>
      </c>
      <c r="E143" s="203" t="s">
        <v>1980</v>
      </c>
      <c r="F143" s="230" t="s">
        <v>27</v>
      </c>
      <c r="G143" s="230"/>
      <c r="H143" s="189" t="s">
        <v>109</v>
      </c>
      <c r="I143" s="186" t="s">
        <v>90</v>
      </c>
      <c r="J143" s="204" t="s">
        <v>1976</v>
      </c>
      <c r="K143" s="230">
        <v>1</v>
      </c>
      <c r="L143" s="230" t="s">
        <v>27</v>
      </c>
      <c r="M143" s="186" t="s">
        <v>1211</v>
      </c>
      <c r="N143" s="203" t="s">
        <v>91</v>
      </c>
      <c r="O143" s="203" t="s">
        <v>4902</v>
      </c>
      <c r="P143" s="207">
        <v>19951.93</v>
      </c>
      <c r="Q143" s="204" t="s">
        <v>27</v>
      </c>
      <c r="R143" s="204" t="s">
        <v>27</v>
      </c>
      <c r="S143" s="204" t="s">
        <v>27</v>
      </c>
      <c r="T143" s="204" t="s">
        <v>27</v>
      </c>
    </row>
    <row r="144" spans="1:20" s="282" customFormat="1" ht="300" x14ac:dyDescent="0.3">
      <c r="A144" s="246" t="s">
        <v>3622</v>
      </c>
      <c r="B144" s="271" t="s">
        <v>4797</v>
      </c>
      <c r="C144" s="186" t="s">
        <v>1993</v>
      </c>
      <c r="D144" s="187" t="s">
        <v>0</v>
      </c>
      <c r="E144" s="203" t="s">
        <v>1980</v>
      </c>
      <c r="F144" s="230" t="s">
        <v>27</v>
      </c>
      <c r="G144" s="230"/>
      <c r="H144" s="189" t="s">
        <v>109</v>
      </c>
      <c r="I144" s="186" t="s">
        <v>90</v>
      </c>
      <c r="J144" s="204" t="s">
        <v>1976</v>
      </c>
      <c r="K144" s="230">
        <v>1</v>
      </c>
      <c r="L144" s="230" t="s">
        <v>27</v>
      </c>
      <c r="M144" s="186" t="s">
        <v>1211</v>
      </c>
      <c r="N144" s="203" t="s">
        <v>91</v>
      </c>
      <c r="O144" s="203" t="s">
        <v>4902</v>
      </c>
      <c r="P144" s="207">
        <v>19951.93</v>
      </c>
      <c r="Q144" s="204" t="s">
        <v>27</v>
      </c>
      <c r="R144" s="204" t="s">
        <v>27</v>
      </c>
      <c r="S144" s="204" t="s">
        <v>27</v>
      </c>
      <c r="T144" s="204" t="s">
        <v>27</v>
      </c>
    </row>
    <row r="145" spans="1:20" s="282" customFormat="1" ht="300" x14ac:dyDescent="0.3">
      <c r="A145" s="246" t="s">
        <v>3623</v>
      </c>
      <c r="B145" s="271" t="s">
        <v>4797</v>
      </c>
      <c r="C145" s="186" t="s">
        <v>1994</v>
      </c>
      <c r="D145" s="187" t="s">
        <v>0</v>
      </c>
      <c r="E145" s="203" t="s">
        <v>1980</v>
      </c>
      <c r="F145" s="230" t="s">
        <v>27</v>
      </c>
      <c r="G145" s="230"/>
      <c r="H145" s="189" t="s">
        <v>109</v>
      </c>
      <c r="I145" s="186" t="s">
        <v>90</v>
      </c>
      <c r="J145" s="204" t="s">
        <v>1976</v>
      </c>
      <c r="K145" s="230">
        <v>1</v>
      </c>
      <c r="L145" s="230" t="s">
        <v>27</v>
      </c>
      <c r="M145" s="186" t="s">
        <v>1211</v>
      </c>
      <c r="N145" s="203" t="s">
        <v>91</v>
      </c>
      <c r="O145" s="203" t="s">
        <v>4902</v>
      </c>
      <c r="P145" s="207">
        <v>19951.93</v>
      </c>
      <c r="Q145" s="204" t="s">
        <v>27</v>
      </c>
      <c r="R145" s="204" t="s">
        <v>27</v>
      </c>
      <c r="S145" s="204" t="s">
        <v>27</v>
      </c>
      <c r="T145" s="204" t="s">
        <v>27</v>
      </c>
    </row>
    <row r="146" spans="1:20" s="282" customFormat="1" ht="300" x14ac:dyDescent="0.3">
      <c r="A146" s="246" t="s">
        <v>3624</v>
      </c>
      <c r="B146" s="271" t="s">
        <v>4797</v>
      </c>
      <c r="C146" s="186" t="s">
        <v>1995</v>
      </c>
      <c r="D146" s="187" t="s">
        <v>0</v>
      </c>
      <c r="E146" s="203" t="s">
        <v>1980</v>
      </c>
      <c r="F146" s="230" t="s">
        <v>27</v>
      </c>
      <c r="G146" s="230"/>
      <c r="H146" s="189" t="s">
        <v>109</v>
      </c>
      <c r="I146" s="186" t="s">
        <v>90</v>
      </c>
      <c r="J146" s="204" t="s">
        <v>1976</v>
      </c>
      <c r="K146" s="230">
        <v>1</v>
      </c>
      <c r="L146" s="230" t="s">
        <v>27</v>
      </c>
      <c r="M146" s="186" t="s">
        <v>1211</v>
      </c>
      <c r="N146" s="203" t="s">
        <v>91</v>
      </c>
      <c r="O146" s="203" t="s">
        <v>4902</v>
      </c>
      <c r="P146" s="207">
        <v>19951.93</v>
      </c>
      <c r="Q146" s="204" t="s">
        <v>27</v>
      </c>
      <c r="R146" s="204" t="s">
        <v>27</v>
      </c>
      <c r="S146" s="204" t="s">
        <v>27</v>
      </c>
      <c r="T146" s="204" t="s">
        <v>27</v>
      </c>
    </row>
    <row r="147" spans="1:20" s="282" customFormat="1" ht="300" x14ac:dyDescent="0.3">
      <c r="A147" s="246" t="s">
        <v>3625</v>
      </c>
      <c r="B147" s="271" t="s">
        <v>4797</v>
      </c>
      <c r="C147" s="186" t="s">
        <v>1996</v>
      </c>
      <c r="D147" s="187" t="s">
        <v>0</v>
      </c>
      <c r="E147" s="203" t="s">
        <v>1980</v>
      </c>
      <c r="F147" s="230" t="s">
        <v>27</v>
      </c>
      <c r="G147" s="230"/>
      <c r="H147" s="189" t="s">
        <v>109</v>
      </c>
      <c r="I147" s="186" t="s">
        <v>90</v>
      </c>
      <c r="J147" s="204" t="s">
        <v>1976</v>
      </c>
      <c r="K147" s="230">
        <v>1</v>
      </c>
      <c r="L147" s="230" t="s">
        <v>27</v>
      </c>
      <c r="M147" s="186" t="s">
        <v>1211</v>
      </c>
      <c r="N147" s="203" t="s">
        <v>91</v>
      </c>
      <c r="O147" s="203" t="s">
        <v>4902</v>
      </c>
      <c r="P147" s="207">
        <v>19951.93</v>
      </c>
      <c r="Q147" s="204" t="s">
        <v>27</v>
      </c>
      <c r="R147" s="204" t="s">
        <v>27</v>
      </c>
      <c r="S147" s="204" t="s">
        <v>27</v>
      </c>
      <c r="T147" s="204" t="s">
        <v>27</v>
      </c>
    </row>
    <row r="148" spans="1:20" s="282" customFormat="1" ht="300" x14ac:dyDescent="0.3">
      <c r="A148" s="246" t="s">
        <v>3626</v>
      </c>
      <c r="B148" s="271" t="s">
        <v>4797</v>
      </c>
      <c r="C148" s="186" t="s">
        <v>1997</v>
      </c>
      <c r="D148" s="187" t="s">
        <v>0</v>
      </c>
      <c r="E148" s="203" t="s">
        <v>1980</v>
      </c>
      <c r="F148" s="230" t="s">
        <v>27</v>
      </c>
      <c r="G148" s="230"/>
      <c r="H148" s="189" t="s">
        <v>109</v>
      </c>
      <c r="I148" s="186" t="s">
        <v>90</v>
      </c>
      <c r="J148" s="204" t="s">
        <v>1976</v>
      </c>
      <c r="K148" s="230">
        <v>1</v>
      </c>
      <c r="L148" s="230" t="s">
        <v>27</v>
      </c>
      <c r="M148" s="186" t="s">
        <v>1211</v>
      </c>
      <c r="N148" s="203" t="s">
        <v>91</v>
      </c>
      <c r="O148" s="203" t="s">
        <v>4902</v>
      </c>
      <c r="P148" s="207">
        <v>19951.93</v>
      </c>
      <c r="Q148" s="204" t="s">
        <v>27</v>
      </c>
      <c r="R148" s="204" t="s">
        <v>27</v>
      </c>
      <c r="S148" s="204" t="s">
        <v>27</v>
      </c>
      <c r="T148" s="204" t="s">
        <v>27</v>
      </c>
    </row>
    <row r="149" spans="1:20" s="282" customFormat="1" ht="300" x14ac:dyDescent="0.3">
      <c r="A149" s="246" t="s">
        <v>3627</v>
      </c>
      <c r="B149" s="271" t="s">
        <v>4797</v>
      </c>
      <c r="C149" s="186" t="s">
        <v>1998</v>
      </c>
      <c r="D149" s="187" t="s">
        <v>0</v>
      </c>
      <c r="E149" s="203" t="s">
        <v>1980</v>
      </c>
      <c r="F149" s="230" t="s">
        <v>27</v>
      </c>
      <c r="G149" s="230"/>
      <c r="H149" s="189" t="s">
        <v>109</v>
      </c>
      <c r="I149" s="186" t="s">
        <v>90</v>
      </c>
      <c r="J149" s="204" t="s">
        <v>1976</v>
      </c>
      <c r="K149" s="230">
        <v>1</v>
      </c>
      <c r="L149" s="230" t="s">
        <v>27</v>
      </c>
      <c r="M149" s="186" t="s">
        <v>1211</v>
      </c>
      <c r="N149" s="203" t="s">
        <v>91</v>
      </c>
      <c r="O149" s="203" t="s">
        <v>4902</v>
      </c>
      <c r="P149" s="207">
        <v>19951.93</v>
      </c>
      <c r="Q149" s="204" t="s">
        <v>27</v>
      </c>
      <c r="R149" s="204" t="s">
        <v>27</v>
      </c>
      <c r="S149" s="204" t="s">
        <v>27</v>
      </c>
      <c r="T149" s="204" t="s">
        <v>27</v>
      </c>
    </row>
    <row r="150" spans="1:20" s="282" customFormat="1" ht="300" x14ac:dyDescent="0.3">
      <c r="A150" s="246" t="s">
        <v>3628</v>
      </c>
      <c r="B150" s="271" t="s">
        <v>4797</v>
      </c>
      <c r="C150" s="186" t="s">
        <v>1999</v>
      </c>
      <c r="D150" s="187" t="s">
        <v>0</v>
      </c>
      <c r="E150" s="203" t="s">
        <v>1980</v>
      </c>
      <c r="F150" s="230" t="s">
        <v>27</v>
      </c>
      <c r="G150" s="230"/>
      <c r="H150" s="189" t="s">
        <v>109</v>
      </c>
      <c r="I150" s="186" t="s">
        <v>90</v>
      </c>
      <c r="J150" s="204" t="s">
        <v>1976</v>
      </c>
      <c r="K150" s="230">
        <v>1</v>
      </c>
      <c r="L150" s="230" t="s">
        <v>27</v>
      </c>
      <c r="M150" s="186" t="s">
        <v>1211</v>
      </c>
      <c r="N150" s="203" t="s">
        <v>91</v>
      </c>
      <c r="O150" s="203" t="s">
        <v>4902</v>
      </c>
      <c r="P150" s="207">
        <v>19951.93</v>
      </c>
      <c r="Q150" s="204" t="s">
        <v>27</v>
      </c>
      <c r="R150" s="204" t="s">
        <v>27</v>
      </c>
      <c r="S150" s="204" t="s">
        <v>27</v>
      </c>
      <c r="T150" s="204" t="s">
        <v>27</v>
      </c>
    </row>
    <row r="151" spans="1:20" s="282" customFormat="1" ht="300" x14ac:dyDescent="0.3">
      <c r="A151" s="246" t="s">
        <v>3629</v>
      </c>
      <c r="B151" s="271" t="s">
        <v>4797</v>
      </c>
      <c r="C151" s="186" t="s">
        <v>2000</v>
      </c>
      <c r="D151" s="187" t="s">
        <v>0</v>
      </c>
      <c r="E151" s="203" t="s">
        <v>1980</v>
      </c>
      <c r="F151" s="230" t="s">
        <v>27</v>
      </c>
      <c r="G151" s="230"/>
      <c r="H151" s="189" t="s">
        <v>109</v>
      </c>
      <c r="I151" s="186" t="s">
        <v>90</v>
      </c>
      <c r="J151" s="204" t="s">
        <v>1976</v>
      </c>
      <c r="K151" s="230">
        <v>1</v>
      </c>
      <c r="L151" s="230" t="s">
        <v>27</v>
      </c>
      <c r="M151" s="186" t="s">
        <v>1211</v>
      </c>
      <c r="N151" s="203" t="s">
        <v>91</v>
      </c>
      <c r="O151" s="203" t="s">
        <v>4902</v>
      </c>
      <c r="P151" s="207">
        <v>19951.93</v>
      </c>
      <c r="Q151" s="204" t="s">
        <v>27</v>
      </c>
      <c r="R151" s="204" t="s">
        <v>27</v>
      </c>
      <c r="S151" s="204" t="s">
        <v>27</v>
      </c>
      <c r="T151" s="204" t="s">
        <v>27</v>
      </c>
    </row>
    <row r="152" spans="1:20" s="282" customFormat="1" ht="300" x14ac:dyDescent="0.3">
      <c r="A152" s="246" t="s">
        <v>3630</v>
      </c>
      <c r="B152" s="271" t="s">
        <v>4797</v>
      </c>
      <c r="C152" s="186" t="s">
        <v>2001</v>
      </c>
      <c r="D152" s="187" t="s">
        <v>0</v>
      </c>
      <c r="E152" s="203" t="s">
        <v>1980</v>
      </c>
      <c r="F152" s="230" t="s">
        <v>27</v>
      </c>
      <c r="G152" s="230"/>
      <c r="H152" s="189" t="s">
        <v>109</v>
      </c>
      <c r="I152" s="186" t="s">
        <v>90</v>
      </c>
      <c r="J152" s="204" t="s">
        <v>1976</v>
      </c>
      <c r="K152" s="230">
        <v>1</v>
      </c>
      <c r="L152" s="230" t="s">
        <v>27</v>
      </c>
      <c r="M152" s="186" t="s">
        <v>1211</v>
      </c>
      <c r="N152" s="203" t="s">
        <v>91</v>
      </c>
      <c r="O152" s="203" t="s">
        <v>4902</v>
      </c>
      <c r="P152" s="207">
        <v>19951.93</v>
      </c>
      <c r="Q152" s="204" t="s">
        <v>27</v>
      </c>
      <c r="R152" s="204" t="s">
        <v>27</v>
      </c>
      <c r="S152" s="204" t="s">
        <v>27</v>
      </c>
      <c r="T152" s="204" t="s">
        <v>27</v>
      </c>
    </row>
    <row r="153" spans="1:20" s="282" customFormat="1" ht="300" x14ac:dyDescent="0.3">
      <c r="A153" s="246" t="s">
        <v>3631</v>
      </c>
      <c r="B153" s="271" t="s">
        <v>4797</v>
      </c>
      <c r="C153" s="186" t="s">
        <v>2002</v>
      </c>
      <c r="D153" s="187" t="s">
        <v>0</v>
      </c>
      <c r="E153" s="203" t="s">
        <v>1980</v>
      </c>
      <c r="F153" s="230" t="s">
        <v>27</v>
      </c>
      <c r="G153" s="230"/>
      <c r="H153" s="189" t="s">
        <v>109</v>
      </c>
      <c r="I153" s="186" t="s">
        <v>90</v>
      </c>
      <c r="J153" s="204" t="s">
        <v>1976</v>
      </c>
      <c r="K153" s="230">
        <v>1</v>
      </c>
      <c r="L153" s="230" t="s">
        <v>27</v>
      </c>
      <c r="M153" s="186" t="s">
        <v>1211</v>
      </c>
      <c r="N153" s="203" t="s">
        <v>91</v>
      </c>
      <c r="O153" s="203" t="s">
        <v>4902</v>
      </c>
      <c r="P153" s="207">
        <v>19951.93</v>
      </c>
      <c r="Q153" s="204" t="s">
        <v>27</v>
      </c>
      <c r="R153" s="204" t="s">
        <v>27</v>
      </c>
      <c r="S153" s="204" t="s">
        <v>27</v>
      </c>
      <c r="T153" s="204" t="s">
        <v>27</v>
      </c>
    </row>
    <row r="154" spans="1:20" s="282" customFormat="1" ht="300" x14ac:dyDescent="0.3">
      <c r="A154" s="246" t="s">
        <v>3632</v>
      </c>
      <c r="B154" s="271" t="s">
        <v>4797</v>
      </c>
      <c r="C154" s="186" t="s">
        <v>2003</v>
      </c>
      <c r="D154" s="187" t="s">
        <v>0</v>
      </c>
      <c r="E154" s="203" t="s">
        <v>1980</v>
      </c>
      <c r="F154" s="230" t="s">
        <v>27</v>
      </c>
      <c r="G154" s="230"/>
      <c r="H154" s="189" t="s">
        <v>109</v>
      </c>
      <c r="I154" s="186" t="s">
        <v>90</v>
      </c>
      <c r="J154" s="204" t="s">
        <v>1976</v>
      </c>
      <c r="K154" s="230">
        <v>1</v>
      </c>
      <c r="L154" s="230" t="s">
        <v>27</v>
      </c>
      <c r="M154" s="186" t="s">
        <v>1211</v>
      </c>
      <c r="N154" s="203" t="s">
        <v>91</v>
      </c>
      <c r="O154" s="203" t="s">
        <v>4902</v>
      </c>
      <c r="P154" s="207">
        <v>19951.93</v>
      </c>
      <c r="Q154" s="204" t="s">
        <v>27</v>
      </c>
      <c r="R154" s="204" t="s">
        <v>27</v>
      </c>
      <c r="S154" s="204" t="s">
        <v>27</v>
      </c>
      <c r="T154" s="204" t="s">
        <v>27</v>
      </c>
    </row>
    <row r="155" spans="1:20" s="282" customFormat="1" ht="300" x14ac:dyDescent="0.3">
      <c r="A155" s="246" t="s">
        <v>3633</v>
      </c>
      <c r="B155" s="271" t="s">
        <v>4797</v>
      </c>
      <c r="C155" s="186" t="s">
        <v>2004</v>
      </c>
      <c r="D155" s="187" t="s">
        <v>0</v>
      </c>
      <c r="E155" s="203" t="s">
        <v>1980</v>
      </c>
      <c r="F155" s="230" t="s">
        <v>27</v>
      </c>
      <c r="G155" s="230"/>
      <c r="H155" s="189" t="s">
        <v>109</v>
      </c>
      <c r="I155" s="186" t="s">
        <v>90</v>
      </c>
      <c r="J155" s="204" t="s">
        <v>1976</v>
      </c>
      <c r="K155" s="230">
        <v>1</v>
      </c>
      <c r="L155" s="230" t="s">
        <v>27</v>
      </c>
      <c r="M155" s="186" t="s">
        <v>1211</v>
      </c>
      <c r="N155" s="203" t="s">
        <v>91</v>
      </c>
      <c r="O155" s="203" t="s">
        <v>4902</v>
      </c>
      <c r="P155" s="207">
        <v>19951.93</v>
      </c>
      <c r="Q155" s="204" t="s">
        <v>27</v>
      </c>
      <c r="R155" s="204" t="s">
        <v>27</v>
      </c>
      <c r="S155" s="204" t="s">
        <v>27</v>
      </c>
      <c r="T155" s="204" t="s">
        <v>27</v>
      </c>
    </row>
    <row r="156" spans="1:20" s="282" customFormat="1" ht="300" x14ac:dyDescent="0.3">
      <c r="A156" s="246" t="s">
        <v>3634</v>
      </c>
      <c r="B156" s="271" t="s">
        <v>4797</v>
      </c>
      <c r="C156" s="186" t="s">
        <v>2005</v>
      </c>
      <c r="D156" s="187" t="s">
        <v>0</v>
      </c>
      <c r="E156" s="203" t="s">
        <v>1980</v>
      </c>
      <c r="F156" s="230" t="s">
        <v>27</v>
      </c>
      <c r="G156" s="230"/>
      <c r="H156" s="189" t="s">
        <v>109</v>
      </c>
      <c r="I156" s="186" t="s">
        <v>90</v>
      </c>
      <c r="J156" s="204" t="s">
        <v>1976</v>
      </c>
      <c r="K156" s="230">
        <v>1</v>
      </c>
      <c r="L156" s="230" t="s">
        <v>27</v>
      </c>
      <c r="M156" s="186" t="s">
        <v>1211</v>
      </c>
      <c r="N156" s="203" t="s">
        <v>91</v>
      </c>
      <c r="O156" s="203" t="s">
        <v>4902</v>
      </c>
      <c r="P156" s="207">
        <v>19951.93</v>
      </c>
      <c r="Q156" s="204" t="s">
        <v>27</v>
      </c>
      <c r="R156" s="204" t="s">
        <v>27</v>
      </c>
      <c r="S156" s="204" t="s">
        <v>27</v>
      </c>
      <c r="T156" s="204" t="s">
        <v>27</v>
      </c>
    </row>
    <row r="157" spans="1:20" s="282" customFormat="1" ht="300" x14ac:dyDescent="0.3">
      <c r="A157" s="246" t="s">
        <v>3635</v>
      </c>
      <c r="B157" s="271" t="s">
        <v>4797</v>
      </c>
      <c r="C157" s="186" t="s">
        <v>2006</v>
      </c>
      <c r="D157" s="187" t="s">
        <v>0</v>
      </c>
      <c r="E157" s="203" t="s">
        <v>1980</v>
      </c>
      <c r="F157" s="230" t="s">
        <v>27</v>
      </c>
      <c r="G157" s="230"/>
      <c r="H157" s="189" t="s">
        <v>109</v>
      </c>
      <c r="I157" s="186" t="s">
        <v>90</v>
      </c>
      <c r="J157" s="204" t="s">
        <v>1976</v>
      </c>
      <c r="K157" s="230">
        <v>1</v>
      </c>
      <c r="L157" s="230" t="s">
        <v>27</v>
      </c>
      <c r="M157" s="186" t="s">
        <v>1211</v>
      </c>
      <c r="N157" s="203" t="s">
        <v>91</v>
      </c>
      <c r="O157" s="203" t="s">
        <v>4902</v>
      </c>
      <c r="P157" s="207">
        <v>19951.93</v>
      </c>
      <c r="Q157" s="204" t="s">
        <v>27</v>
      </c>
      <c r="R157" s="204" t="s">
        <v>27</v>
      </c>
      <c r="S157" s="204" t="s">
        <v>27</v>
      </c>
      <c r="T157" s="204" t="s">
        <v>27</v>
      </c>
    </row>
    <row r="158" spans="1:20" s="282" customFormat="1" ht="300" x14ac:dyDescent="0.3">
      <c r="A158" s="246" t="s">
        <v>3636</v>
      </c>
      <c r="B158" s="271" t="s">
        <v>4797</v>
      </c>
      <c r="C158" s="186" t="s">
        <v>2007</v>
      </c>
      <c r="D158" s="187" t="s">
        <v>0</v>
      </c>
      <c r="E158" s="203" t="s">
        <v>1980</v>
      </c>
      <c r="F158" s="230" t="s">
        <v>27</v>
      </c>
      <c r="G158" s="230"/>
      <c r="H158" s="189" t="s">
        <v>109</v>
      </c>
      <c r="I158" s="186" t="s">
        <v>90</v>
      </c>
      <c r="J158" s="204" t="s">
        <v>1976</v>
      </c>
      <c r="K158" s="230">
        <v>1</v>
      </c>
      <c r="L158" s="230" t="s">
        <v>27</v>
      </c>
      <c r="M158" s="186" t="s">
        <v>1211</v>
      </c>
      <c r="N158" s="203" t="s">
        <v>91</v>
      </c>
      <c r="O158" s="203" t="s">
        <v>4902</v>
      </c>
      <c r="P158" s="207">
        <v>19951.93</v>
      </c>
      <c r="Q158" s="204" t="s">
        <v>27</v>
      </c>
      <c r="R158" s="204" t="s">
        <v>27</v>
      </c>
      <c r="S158" s="204" t="s">
        <v>27</v>
      </c>
      <c r="T158" s="204" t="s">
        <v>27</v>
      </c>
    </row>
    <row r="159" spans="1:20" s="282" customFormat="1" ht="300" x14ac:dyDescent="0.3">
      <c r="A159" s="246" t="s">
        <v>3637</v>
      </c>
      <c r="B159" s="271" t="s">
        <v>4797</v>
      </c>
      <c r="C159" s="186" t="s">
        <v>2008</v>
      </c>
      <c r="D159" s="187" t="s">
        <v>0</v>
      </c>
      <c r="E159" s="203" t="s">
        <v>1980</v>
      </c>
      <c r="F159" s="230" t="s">
        <v>27</v>
      </c>
      <c r="G159" s="230"/>
      <c r="H159" s="189" t="s">
        <v>109</v>
      </c>
      <c r="I159" s="186" t="s">
        <v>90</v>
      </c>
      <c r="J159" s="204" t="s">
        <v>1976</v>
      </c>
      <c r="K159" s="230">
        <v>1</v>
      </c>
      <c r="L159" s="230" t="s">
        <v>27</v>
      </c>
      <c r="M159" s="186" t="s">
        <v>1211</v>
      </c>
      <c r="N159" s="203" t="s">
        <v>91</v>
      </c>
      <c r="O159" s="203" t="s">
        <v>4902</v>
      </c>
      <c r="P159" s="207">
        <v>19951.93</v>
      </c>
      <c r="Q159" s="204" t="s">
        <v>27</v>
      </c>
      <c r="R159" s="204" t="s">
        <v>27</v>
      </c>
      <c r="S159" s="204" t="s">
        <v>27</v>
      </c>
      <c r="T159" s="204" t="s">
        <v>27</v>
      </c>
    </row>
    <row r="160" spans="1:20" s="282" customFormat="1" ht="300" x14ac:dyDescent="0.3">
      <c r="A160" s="246" t="s">
        <v>3638</v>
      </c>
      <c r="B160" s="271" t="s">
        <v>4797</v>
      </c>
      <c r="C160" s="186" t="s">
        <v>2009</v>
      </c>
      <c r="D160" s="187" t="s">
        <v>0</v>
      </c>
      <c r="E160" s="203" t="s">
        <v>1980</v>
      </c>
      <c r="F160" s="230" t="s">
        <v>27</v>
      </c>
      <c r="G160" s="230"/>
      <c r="H160" s="189" t="s">
        <v>109</v>
      </c>
      <c r="I160" s="186" t="s">
        <v>90</v>
      </c>
      <c r="J160" s="204" t="s">
        <v>1976</v>
      </c>
      <c r="K160" s="230">
        <v>1</v>
      </c>
      <c r="L160" s="230" t="s">
        <v>27</v>
      </c>
      <c r="M160" s="186" t="s">
        <v>1211</v>
      </c>
      <c r="N160" s="203" t="s">
        <v>91</v>
      </c>
      <c r="O160" s="203" t="s">
        <v>4902</v>
      </c>
      <c r="P160" s="207">
        <v>19951.93</v>
      </c>
      <c r="Q160" s="204" t="s">
        <v>27</v>
      </c>
      <c r="R160" s="204" t="s">
        <v>27</v>
      </c>
      <c r="S160" s="204" t="s">
        <v>27</v>
      </c>
      <c r="T160" s="204" t="s">
        <v>27</v>
      </c>
    </row>
    <row r="161" spans="1:20" s="282" customFormat="1" ht="300" x14ac:dyDescent="0.3">
      <c r="A161" s="246" t="s">
        <v>3639</v>
      </c>
      <c r="B161" s="271" t="s">
        <v>4797</v>
      </c>
      <c r="C161" s="186" t="s">
        <v>2010</v>
      </c>
      <c r="D161" s="187" t="s">
        <v>0</v>
      </c>
      <c r="E161" s="203" t="s">
        <v>1980</v>
      </c>
      <c r="F161" s="230" t="s">
        <v>27</v>
      </c>
      <c r="G161" s="230"/>
      <c r="H161" s="189" t="s">
        <v>109</v>
      </c>
      <c r="I161" s="186" t="s">
        <v>90</v>
      </c>
      <c r="J161" s="204" t="s">
        <v>1976</v>
      </c>
      <c r="K161" s="230">
        <v>1</v>
      </c>
      <c r="L161" s="230" t="s">
        <v>27</v>
      </c>
      <c r="M161" s="186" t="s">
        <v>1211</v>
      </c>
      <c r="N161" s="203" t="s">
        <v>91</v>
      </c>
      <c r="O161" s="203" t="s">
        <v>4902</v>
      </c>
      <c r="P161" s="207">
        <v>19951.93</v>
      </c>
      <c r="Q161" s="204" t="s">
        <v>27</v>
      </c>
      <c r="R161" s="204" t="s">
        <v>27</v>
      </c>
      <c r="S161" s="204" t="s">
        <v>27</v>
      </c>
      <c r="T161" s="204" t="s">
        <v>27</v>
      </c>
    </row>
    <row r="162" spans="1:20" s="282" customFormat="1" ht="300" x14ac:dyDescent="0.3">
      <c r="A162" s="246" t="s">
        <v>3640</v>
      </c>
      <c r="B162" s="271" t="s">
        <v>4797</v>
      </c>
      <c r="C162" s="186" t="s">
        <v>2011</v>
      </c>
      <c r="D162" s="187" t="s">
        <v>0</v>
      </c>
      <c r="E162" s="203" t="s">
        <v>1980</v>
      </c>
      <c r="F162" s="230" t="s">
        <v>27</v>
      </c>
      <c r="G162" s="230"/>
      <c r="H162" s="189" t="s">
        <v>109</v>
      </c>
      <c r="I162" s="186" t="s">
        <v>90</v>
      </c>
      <c r="J162" s="204" t="s">
        <v>1976</v>
      </c>
      <c r="K162" s="230">
        <v>1</v>
      </c>
      <c r="L162" s="230" t="s">
        <v>27</v>
      </c>
      <c r="M162" s="186" t="s">
        <v>1211</v>
      </c>
      <c r="N162" s="203" t="s">
        <v>91</v>
      </c>
      <c r="O162" s="203" t="s">
        <v>4902</v>
      </c>
      <c r="P162" s="207">
        <v>19951.93</v>
      </c>
      <c r="Q162" s="204" t="s">
        <v>27</v>
      </c>
      <c r="R162" s="204" t="s">
        <v>27</v>
      </c>
      <c r="S162" s="204" t="s">
        <v>27</v>
      </c>
      <c r="T162" s="204" t="s">
        <v>27</v>
      </c>
    </row>
    <row r="163" spans="1:20" s="282" customFormat="1" ht="300" x14ac:dyDescent="0.3">
      <c r="A163" s="246" t="s">
        <v>3641</v>
      </c>
      <c r="B163" s="271" t="s">
        <v>4797</v>
      </c>
      <c r="C163" s="186" t="s">
        <v>2012</v>
      </c>
      <c r="D163" s="187" t="s">
        <v>0</v>
      </c>
      <c r="E163" s="203" t="s">
        <v>1980</v>
      </c>
      <c r="F163" s="230" t="s">
        <v>27</v>
      </c>
      <c r="G163" s="230"/>
      <c r="H163" s="189" t="s">
        <v>109</v>
      </c>
      <c r="I163" s="186" t="s">
        <v>90</v>
      </c>
      <c r="J163" s="204" t="s">
        <v>1976</v>
      </c>
      <c r="K163" s="230">
        <v>1</v>
      </c>
      <c r="L163" s="230" t="s">
        <v>27</v>
      </c>
      <c r="M163" s="186" t="s">
        <v>1211</v>
      </c>
      <c r="N163" s="203" t="s">
        <v>91</v>
      </c>
      <c r="O163" s="203" t="s">
        <v>4902</v>
      </c>
      <c r="P163" s="207">
        <v>19951.93</v>
      </c>
      <c r="Q163" s="204" t="s">
        <v>27</v>
      </c>
      <c r="R163" s="204" t="s">
        <v>27</v>
      </c>
      <c r="S163" s="204" t="s">
        <v>27</v>
      </c>
      <c r="T163" s="204" t="s">
        <v>27</v>
      </c>
    </row>
    <row r="164" spans="1:20" s="282" customFormat="1" ht="300" x14ac:dyDescent="0.3">
      <c r="A164" s="246" t="s">
        <v>3642</v>
      </c>
      <c r="B164" s="271" t="s">
        <v>4797</v>
      </c>
      <c r="C164" s="186" t="s">
        <v>2013</v>
      </c>
      <c r="D164" s="187" t="s">
        <v>0</v>
      </c>
      <c r="E164" s="203" t="s">
        <v>1980</v>
      </c>
      <c r="F164" s="230" t="s">
        <v>27</v>
      </c>
      <c r="G164" s="230"/>
      <c r="H164" s="189" t="s">
        <v>109</v>
      </c>
      <c r="I164" s="186" t="s">
        <v>90</v>
      </c>
      <c r="J164" s="204" t="s">
        <v>1976</v>
      </c>
      <c r="K164" s="230">
        <v>1</v>
      </c>
      <c r="L164" s="230" t="s">
        <v>27</v>
      </c>
      <c r="M164" s="186" t="s">
        <v>1211</v>
      </c>
      <c r="N164" s="203" t="s">
        <v>91</v>
      </c>
      <c r="O164" s="203" t="s">
        <v>4902</v>
      </c>
      <c r="P164" s="207">
        <v>19951.93</v>
      </c>
      <c r="Q164" s="204" t="s">
        <v>27</v>
      </c>
      <c r="R164" s="204" t="s">
        <v>27</v>
      </c>
      <c r="S164" s="204" t="s">
        <v>27</v>
      </c>
      <c r="T164" s="204" t="s">
        <v>27</v>
      </c>
    </row>
    <row r="165" spans="1:20" s="282" customFormat="1" ht="300" x14ac:dyDescent="0.3">
      <c r="A165" s="246" t="s">
        <v>3643</v>
      </c>
      <c r="B165" s="271" t="s">
        <v>4797</v>
      </c>
      <c r="C165" s="186" t="s">
        <v>2014</v>
      </c>
      <c r="D165" s="187" t="s">
        <v>0</v>
      </c>
      <c r="E165" s="203" t="s">
        <v>1980</v>
      </c>
      <c r="F165" s="230" t="s">
        <v>27</v>
      </c>
      <c r="G165" s="230"/>
      <c r="H165" s="189" t="s">
        <v>109</v>
      </c>
      <c r="I165" s="186" t="s">
        <v>90</v>
      </c>
      <c r="J165" s="204" t="s">
        <v>1976</v>
      </c>
      <c r="K165" s="230">
        <v>1</v>
      </c>
      <c r="L165" s="230" t="s">
        <v>27</v>
      </c>
      <c r="M165" s="186" t="s">
        <v>1211</v>
      </c>
      <c r="N165" s="203" t="s">
        <v>91</v>
      </c>
      <c r="O165" s="203" t="s">
        <v>4902</v>
      </c>
      <c r="P165" s="207">
        <v>19951.93</v>
      </c>
      <c r="Q165" s="204" t="s">
        <v>27</v>
      </c>
      <c r="R165" s="204" t="s">
        <v>27</v>
      </c>
      <c r="S165" s="204" t="s">
        <v>27</v>
      </c>
      <c r="T165" s="204" t="s">
        <v>27</v>
      </c>
    </row>
    <row r="166" spans="1:20" s="282" customFormat="1" ht="300" x14ac:dyDescent="0.3">
      <c r="A166" s="246" t="s">
        <v>3644</v>
      </c>
      <c r="B166" s="271" t="s">
        <v>4797</v>
      </c>
      <c r="C166" s="186" t="s">
        <v>2015</v>
      </c>
      <c r="D166" s="187" t="s">
        <v>0</v>
      </c>
      <c r="E166" s="203" t="s">
        <v>1980</v>
      </c>
      <c r="F166" s="230" t="s">
        <v>27</v>
      </c>
      <c r="G166" s="230"/>
      <c r="H166" s="189" t="s">
        <v>109</v>
      </c>
      <c r="I166" s="186" t="s">
        <v>90</v>
      </c>
      <c r="J166" s="204" t="s">
        <v>1976</v>
      </c>
      <c r="K166" s="230">
        <v>1</v>
      </c>
      <c r="L166" s="230" t="s">
        <v>27</v>
      </c>
      <c r="M166" s="186" t="s">
        <v>1211</v>
      </c>
      <c r="N166" s="203" t="s">
        <v>91</v>
      </c>
      <c r="O166" s="203" t="s">
        <v>4902</v>
      </c>
      <c r="P166" s="207">
        <v>19951.93</v>
      </c>
      <c r="Q166" s="204" t="s">
        <v>27</v>
      </c>
      <c r="R166" s="204" t="s">
        <v>27</v>
      </c>
      <c r="S166" s="204" t="s">
        <v>27</v>
      </c>
      <c r="T166" s="204" t="s">
        <v>27</v>
      </c>
    </row>
    <row r="167" spans="1:20" s="282" customFormat="1" ht="300" x14ac:dyDescent="0.3">
      <c r="A167" s="246" t="s">
        <v>3645</v>
      </c>
      <c r="B167" s="271" t="s">
        <v>4797</v>
      </c>
      <c r="C167" s="186" t="s">
        <v>2016</v>
      </c>
      <c r="D167" s="187" t="s">
        <v>0</v>
      </c>
      <c r="E167" s="203" t="s">
        <v>1980</v>
      </c>
      <c r="F167" s="230" t="s">
        <v>27</v>
      </c>
      <c r="G167" s="230"/>
      <c r="H167" s="189" t="s">
        <v>109</v>
      </c>
      <c r="I167" s="186" t="s">
        <v>90</v>
      </c>
      <c r="J167" s="204" t="s">
        <v>1976</v>
      </c>
      <c r="K167" s="230">
        <v>1</v>
      </c>
      <c r="L167" s="230" t="s">
        <v>27</v>
      </c>
      <c r="M167" s="186" t="s">
        <v>1211</v>
      </c>
      <c r="N167" s="203" t="s">
        <v>91</v>
      </c>
      <c r="O167" s="203" t="s">
        <v>4902</v>
      </c>
      <c r="P167" s="207">
        <v>19951.93</v>
      </c>
      <c r="Q167" s="204" t="s">
        <v>27</v>
      </c>
      <c r="R167" s="204" t="s">
        <v>27</v>
      </c>
      <c r="S167" s="204" t="s">
        <v>27</v>
      </c>
      <c r="T167" s="204" t="s">
        <v>27</v>
      </c>
    </row>
    <row r="168" spans="1:20" s="282" customFormat="1" ht="300" x14ac:dyDescent="0.3">
      <c r="A168" s="246" t="s">
        <v>3646</v>
      </c>
      <c r="B168" s="271" t="s">
        <v>4797</v>
      </c>
      <c r="C168" s="186" t="s">
        <v>2017</v>
      </c>
      <c r="D168" s="187" t="s">
        <v>0</v>
      </c>
      <c r="E168" s="203" t="s">
        <v>1980</v>
      </c>
      <c r="F168" s="230" t="s">
        <v>27</v>
      </c>
      <c r="G168" s="230"/>
      <c r="H168" s="189" t="s">
        <v>109</v>
      </c>
      <c r="I168" s="186" t="s">
        <v>90</v>
      </c>
      <c r="J168" s="204" t="s">
        <v>1976</v>
      </c>
      <c r="K168" s="230">
        <v>1</v>
      </c>
      <c r="L168" s="230" t="s">
        <v>27</v>
      </c>
      <c r="M168" s="186" t="s">
        <v>1211</v>
      </c>
      <c r="N168" s="203" t="s">
        <v>91</v>
      </c>
      <c r="O168" s="203" t="s">
        <v>4902</v>
      </c>
      <c r="P168" s="207">
        <v>19951.93</v>
      </c>
      <c r="Q168" s="204" t="s">
        <v>27</v>
      </c>
      <c r="R168" s="204" t="s">
        <v>27</v>
      </c>
      <c r="S168" s="204" t="s">
        <v>27</v>
      </c>
      <c r="T168" s="204" t="s">
        <v>27</v>
      </c>
    </row>
    <row r="169" spans="1:20" s="282" customFormat="1" ht="300" x14ac:dyDescent="0.3">
      <c r="A169" s="246" t="s">
        <v>3647</v>
      </c>
      <c r="B169" s="271" t="s">
        <v>4797</v>
      </c>
      <c r="C169" s="186" t="s">
        <v>2018</v>
      </c>
      <c r="D169" s="187" t="s">
        <v>0</v>
      </c>
      <c r="E169" s="203" t="s">
        <v>1980</v>
      </c>
      <c r="F169" s="230" t="s">
        <v>27</v>
      </c>
      <c r="G169" s="230"/>
      <c r="H169" s="189" t="s">
        <v>109</v>
      </c>
      <c r="I169" s="186" t="s">
        <v>90</v>
      </c>
      <c r="J169" s="204" t="s">
        <v>1976</v>
      </c>
      <c r="K169" s="230">
        <v>1</v>
      </c>
      <c r="L169" s="230" t="s">
        <v>27</v>
      </c>
      <c r="M169" s="186" t="s">
        <v>1211</v>
      </c>
      <c r="N169" s="203" t="s">
        <v>91</v>
      </c>
      <c r="O169" s="203" t="s">
        <v>4902</v>
      </c>
      <c r="P169" s="207">
        <v>19951.93</v>
      </c>
      <c r="Q169" s="204" t="s">
        <v>27</v>
      </c>
      <c r="R169" s="204" t="s">
        <v>27</v>
      </c>
      <c r="S169" s="204" t="s">
        <v>27</v>
      </c>
      <c r="T169" s="204" t="s">
        <v>27</v>
      </c>
    </row>
    <row r="170" spans="1:20" s="282" customFormat="1" ht="300" x14ac:dyDescent="0.3">
      <c r="A170" s="246" t="s">
        <v>3648</v>
      </c>
      <c r="B170" s="271" t="s">
        <v>4797</v>
      </c>
      <c r="C170" s="186" t="s">
        <v>2019</v>
      </c>
      <c r="D170" s="187" t="s">
        <v>0</v>
      </c>
      <c r="E170" s="203" t="s">
        <v>1980</v>
      </c>
      <c r="F170" s="230" t="s">
        <v>27</v>
      </c>
      <c r="G170" s="230"/>
      <c r="H170" s="189" t="s">
        <v>109</v>
      </c>
      <c r="I170" s="186" t="s">
        <v>90</v>
      </c>
      <c r="J170" s="204" t="s">
        <v>1976</v>
      </c>
      <c r="K170" s="230">
        <v>1</v>
      </c>
      <c r="L170" s="230" t="s">
        <v>27</v>
      </c>
      <c r="M170" s="186" t="s">
        <v>1211</v>
      </c>
      <c r="N170" s="203" t="s">
        <v>91</v>
      </c>
      <c r="O170" s="203" t="s">
        <v>4902</v>
      </c>
      <c r="P170" s="207">
        <v>19951.93</v>
      </c>
      <c r="Q170" s="204" t="s">
        <v>27</v>
      </c>
      <c r="R170" s="204" t="s">
        <v>27</v>
      </c>
      <c r="S170" s="204" t="s">
        <v>27</v>
      </c>
      <c r="T170" s="204" t="s">
        <v>27</v>
      </c>
    </row>
    <row r="171" spans="1:20" s="282" customFormat="1" ht="300" x14ac:dyDescent="0.3">
      <c r="A171" s="246" t="s">
        <v>3649</v>
      </c>
      <c r="B171" s="271" t="s">
        <v>4797</v>
      </c>
      <c r="C171" s="186" t="s">
        <v>2020</v>
      </c>
      <c r="D171" s="187" t="s">
        <v>0</v>
      </c>
      <c r="E171" s="203" t="s">
        <v>1980</v>
      </c>
      <c r="F171" s="230" t="s">
        <v>27</v>
      </c>
      <c r="G171" s="230"/>
      <c r="H171" s="189" t="s">
        <v>109</v>
      </c>
      <c r="I171" s="186" t="s">
        <v>90</v>
      </c>
      <c r="J171" s="204" t="s">
        <v>1976</v>
      </c>
      <c r="K171" s="230">
        <v>1</v>
      </c>
      <c r="L171" s="230" t="s">
        <v>27</v>
      </c>
      <c r="M171" s="186" t="s">
        <v>1211</v>
      </c>
      <c r="N171" s="203" t="s">
        <v>91</v>
      </c>
      <c r="O171" s="203" t="s">
        <v>4902</v>
      </c>
      <c r="P171" s="207">
        <v>19951.93</v>
      </c>
      <c r="Q171" s="204" t="s">
        <v>27</v>
      </c>
      <c r="R171" s="204" t="s">
        <v>27</v>
      </c>
      <c r="S171" s="204" t="s">
        <v>27</v>
      </c>
      <c r="T171" s="204" t="s">
        <v>27</v>
      </c>
    </row>
    <row r="172" spans="1:20" s="282" customFormat="1" ht="300" x14ac:dyDescent="0.3">
      <c r="A172" s="246" t="s">
        <v>3650</v>
      </c>
      <c r="B172" s="271" t="s">
        <v>4797</v>
      </c>
      <c r="C172" s="186" t="s">
        <v>2021</v>
      </c>
      <c r="D172" s="187" t="s">
        <v>0</v>
      </c>
      <c r="E172" s="203" t="s">
        <v>1980</v>
      </c>
      <c r="F172" s="230" t="s">
        <v>27</v>
      </c>
      <c r="G172" s="230"/>
      <c r="H172" s="189" t="s">
        <v>109</v>
      </c>
      <c r="I172" s="186" t="s">
        <v>90</v>
      </c>
      <c r="J172" s="204" t="s">
        <v>1976</v>
      </c>
      <c r="K172" s="230">
        <v>1</v>
      </c>
      <c r="L172" s="230" t="s">
        <v>27</v>
      </c>
      <c r="M172" s="186" t="s">
        <v>1211</v>
      </c>
      <c r="N172" s="203" t="s">
        <v>91</v>
      </c>
      <c r="O172" s="203" t="s">
        <v>4902</v>
      </c>
      <c r="P172" s="207">
        <v>19951.93</v>
      </c>
      <c r="Q172" s="204" t="s">
        <v>27</v>
      </c>
      <c r="R172" s="204" t="s">
        <v>27</v>
      </c>
      <c r="S172" s="204" t="s">
        <v>27</v>
      </c>
      <c r="T172" s="204" t="s">
        <v>27</v>
      </c>
    </row>
    <row r="173" spans="1:20" s="282" customFormat="1" ht="300" x14ac:dyDescent="0.3">
      <c r="A173" s="246" t="s">
        <v>3651</v>
      </c>
      <c r="B173" s="271" t="s">
        <v>4797</v>
      </c>
      <c r="C173" s="186" t="s">
        <v>2022</v>
      </c>
      <c r="D173" s="187" t="s">
        <v>0</v>
      </c>
      <c r="E173" s="203" t="s">
        <v>1980</v>
      </c>
      <c r="F173" s="230" t="s">
        <v>27</v>
      </c>
      <c r="G173" s="230"/>
      <c r="H173" s="189" t="s">
        <v>109</v>
      </c>
      <c r="I173" s="186" t="s">
        <v>90</v>
      </c>
      <c r="J173" s="204" t="s">
        <v>1976</v>
      </c>
      <c r="K173" s="230">
        <v>1</v>
      </c>
      <c r="L173" s="230" t="s">
        <v>27</v>
      </c>
      <c r="M173" s="186" t="s">
        <v>1211</v>
      </c>
      <c r="N173" s="203" t="s">
        <v>91</v>
      </c>
      <c r="O173" s="203" t="s">
        <v>4902</v>
      </c>
      <c r="P173" s="207">
        <v>19951.93</v>
      </c>
      <c r="Q173" s="204" t="s">
        <v>27</v>
      </c>
      <c r="R173" s="204" t="s">
        <v>27</v>
      </c>
      <c r="S173" s="204" t="s">
        <v>27</v>
      </c>
      <c r="T173" s="204" t="s">
        <v>27</v>
      </c>
    </row>
    <row r="174" spans="1:20" s="282" customFormat="1" ht="300" x14ac:dyDescent="0.3">
      <c r="A174" s="246" t="s">
        <v>3652</v>
      </c>
      <c r="B174" s="271" t="s">
        <v>4797</v>
      </c>
      <c r="C174" s="186" t="s">
        <v>2023</v>
      </c>
      <c r="D174" s="187" t="s">
        <v>0</v>
      </c>
      <c r="E174" s="203" t="s">
        <v>1980</v>
      </c>
      <c r="F174" s="230" t="s">
        <v>27</v>
      </c>
      <c r="G174" s="230"/>
      <c r="H174" s="189" t="s">
        <v>109</v>
      </c>
      <c r="I174" s="186" t="s">
        <v>90</v>
      </c>
      <c r="J174" s="204" t="s">
        <v>1976</v>
      </c>
      <c r="K174" s="230">
        <v>1</v>
      </c>
      <c r="L174" s="230" t="s">
        <v>27</v>
      </c>
      <c r="M174" s="186" t="s">
        <v>1211</v>
      </c>
      <c r="N174" s="203" t="s">
        <v>91</v>
      </c>
      <c r="O174" s="203" t="s">
        <v>4902</v>
      </c>
      <c r="P174" s="207">
        <v>19951.93</v>
      </c>
      <c r="Q174" s="204" t="s">
        <v>27</v>
      </c>
      <c r="R174" s="204" t="s">
        <v>27</v>
      </c>
      <c r="S174" s="204" t="s">
        <v>27</v>
      </c>
      <c r="T174" s="204" t="s">
        <v>27</v>
      </c>
    </row>
    <row r="175" spans="1:20" s="282" customFormat="1" ht="300" x14ac:dyDescent="0.3">
      <c r="A175" s="246" t="s">
        <v>3653</v>
      </c>
      <c r="B175" s="271" t="s">
        <v>4797</v>
      </c>
      <c r="C175" s="186" t="s">
        <v>2024</v>
      </c>
      <c r="D175" s="187" t="s">
        <v>0</v>
      </c>
      <c r="E175" s="203" t="s">
        <v>1980</v>
      </c>
      <c r="F175" s="230" t="s">
        <v>27</v>
      </c>
      <c r="G175" s="230"/>
      <c r="H175" s="189" t="s">
        <v>109</v>
      </c>
      <c r="I175" s="186" t="s">
        <v>90</v>
      </c>
      <c r="J175" s="204" t="s">
        <v>1976</v>
      </c>
      <c r="K175" s="230">
        <v>1</v>
      </c>
      <c r="L175" s="230" t="s">
        <v>27</v>
      </c>
      <c r="M175" s="186" t="s">
        <v>1211</v>
      </c>
      <c r="N175" s="203" t="s">
        <v>91</v>
      </c>
      <c r="O175" s="203" t="s">
        <v>4902</v>
      </c>
      <c r="P175" s="207">
        <v>19951.93</v>
      </c>
      <c r="Q175" s="204" t="s">
        <v>27</v>
      </c>
      <c r="R175" s="204" t="s">
        <v>27</v>
      </c>
      <c r="S175" s="204" t="s">
        <v>27</v>
      </c>
      <c r="T175" s="204" t="s">
        <v>27</v>
      </c>
    </row>
    <row r="176" spans="1:20" s="282" customFormat="1" ht="300" x14ac:dyDescent="0.3">
      <c r="A176" s="246" t="s">
        <v>3654</v>
      </c>
      <c r="B176" s="271" t="s">
        <v>4797</v>
      </c>
      <c r="C176" s="186" t="s">
        <v>2025</v>
      </c>
      <c r="D176" s="187" t="s">
        <v>0</v>
      </c>
      <c r="E176" s="203" t="s">
        <v>1980</v>
      </c>
      <c r="F176" s="230" t="s">
        <v>27</v>
      </c>
      <c r="G176" s="230"/>
      <c r="H176" s="189" t="s">
        <v>109</v>
      </c>
      <c r="I176" s="186" t="s">
        <v>90</v>
      </c>
      <c r="J176" s="204" t="s">
        <v>1976</v>
      </c>
      <c r="K176" s="230">
        <v>1</v>
      </c>
      <c r="L176" s="230" t="s">
        <v>27</v>
      </c>
      <c r="M176" s="186" t="s">
        <v>1211</v>
      </c>
      <c r="N176" s="203" t="s">
        <v>91</v>
      </c>
      <c r="O176" s="203" t="s">
        <v>4902</v>
      </c>
      <c r="P176" s="207">
        <v>19951.93</v>
      </c>
      <c r="Q176" s="204" t="s">
        <v>27</v>
      </c>
      <c r="R176" s="204" t="s">
        <v>27</v>
      </c>
      <c r="S176" s="204" t="s">
        <v>27</v>
      </c>
      <c r="T176" s="204" t="s">
        <v>27</v>
      </c>
    </row>
    <row r="177" spans="1:20" s="282" customFormat="1" ht="300" x14ac:dyDescent="0.3">
      <c r="A177" s="246" t="s">
        <v>3655</v>
      </c>
      <c r="B177" s="271" t="s">
        <v>4797</v>
      </c>
      <c r="C177" s="186" t="s">
        <v>2026</v>
      </c>
      <c r="D177" s="187" t="s">
        <v>0</v>
      </c>
      <c r="E177" s="203" t="s">
        <v>1980</v>
      </c>
      <c r="F177" s="230" t="s">
        <v>27</v>
      </c>
      <c r="G177" s="230"/>
      <c r="H177" s="189" t="s">
        <v>109</v>
      </c>
      <c r="I177" s="186" t="s">
        <v>90</v>
      </c>
      <c r="J177" s="204" t="s">
        <v>1976</v>
      </c>
      <c r="K177" s="230">
        <v>1</v>
      </c>
      <c r="L177" s="230" t="s">
        <v>27</v>
      </c>
      <c r="M177" s="186" t="s">
        <v>1211</v>
      </c>
      <c r="N177" s="203" t="s">
        <v>91</v>
      </c>
      <c r="O177" s="203" t="s">
        <v>4902</v>
      </c>
      <c r="P177" s="207">
        <v>19951.93</v>
      </c>
      <c r="Q177" s="204" t="s">
        <v>27</v>
      </c>
      <c r="R177" s="204" t="s">
        <v>27</v>
      </c>
      <c r="S177" s="204" t="s">
        <v>27</v>
      </c>
      <c r="T177" s="204" t="s">
        <v>27</v>
      </c>
    </row>
    <row r="178" spans="1:20" s="282" customFormat="1" ht="300" x14ac:dyDescent="0.3">
      <c r="A178" s="246" t="s">
        <v>3656</v>
      </c>
      <c r="B178" s="271" t="s">
        <v>4797</v>
      </c>
      <c r="C178" s="186" t="s">
        <v>2027</v>
      </c>
      <c r="D178" s="187" t="s">
        <v>0</v>
      </c>
      <c r="E178" s="203" t="s">
        <v>1980</v>
      </c>
      <c r="F178" s="230" t="s">
        <v>27</v>
      </c>
      <c r="G178" s="230"/>
      <c r="H178" s="189" t="s">
        <v>109</v>
      </c>
      <c r="I178" s="186" t="s">
        <v>90</v>
      </c>
      <c r="J178" s="204" t="s">
        <v>1976</v>
      </c>
      <c r="K178" s="230">
        <v>1</v>
      </c>
      <c r="L178" s="230" t="s">
        <v>27</v>
      </c>
      <c r="M178" s="186" t="s">
        <v>1211</v>
      </c>
      <c r="N178" s="203" t="s">
        <v>91</v>
      </c>
      <c r="O178" s="203" t="s">
        <v>4902</v>
      </c>
      <c r="P178" s="207">
        <v>19951.93</v>
      </c>
      <c r="Q178" s="204" t="s">
        <v>27</v>
      </c>
      <c r="R178" s="204" t="s">
        <v>27</v>
      </c>
      <c r="S178" s="204" t="s">
        <v>27</v>
      </c>
      <c r="T178" s="204" t="s">
        <v>27</v>
      </c>
    </row>
    <row r="179" spans="1:20" s="282" customFormat="1" ht="300" x14ac:dyDescent="0.3">
      <c r="A179" s="246" t="s">
        <v>3657</v>
      </c>
      <c r="B179" s="271" t="s">
        <v>4797</v>
      </c>
      <c r="C179" s="186" t="s">
        <v>2028</v>
      </c>
      <c r="D179" s="187" t="s">
        <v>0</v>
      </c>
      <c r="E179" s="203" t="s">
        <v>1980</v>
      </c>
      <c r="F179" s="230" t="s">
        <v>27</v>
      </c>
      <c r="G179" s="230"/>
      <c r="H179" s="189" t="s">
        <v>109</v>
      </c>
      <c r="I179" s="186" t="s">
        <v>90</v>
      </c>
      <c r="J179" s="204" t="s">
        <v>1976</v>
      </c>
      <c r="K179" s="230">
        <v>1</v>
      </c>
      <c r="L179" s="230" t="s">
        <v>27</v>
      </c>
      <c r="M179" s="186" t="s">
        <v>1211</v>
      </c>
      <c r="N179" s="203" t="s">
        <v>91</v>
      </c>
      <c r="O179" s="203" t="s">
        <v>4902</v>
      </c>
      <c r="P179" s="207">
        <v>19951.93</v>
      </c>
      <c r="Q179" s="204" t="s">
        <v>27</v>
      </c>
      <c r="R179" s="204" t="s">
        <v>27</v>
      </c>
      <c r="S179" s="204" t="s">
        <v>27</v>
      </c>
      <c r="T179" s="204" t="s">
        <v>27</v>
      </c>
    </row>
    <row r="180" spans="1:20" s="282" customFormat="1" ht="300" x14ac:dyDescent="0.3">
      <c r="A180" s="246" t="s">
        <v>3658</v>
      </c>
      <c r="B180" s="271" t="s">
        <v>4797</v>
      </c>
      <c r="C180" s="186" t="s">
        <v>2029</v>
      </c>
      <c r="D180" s="187" t="s">
        <v>0</v>
      </c>
      <c r="E180" s="203" t="s">
        <v>1980</v>
      </c>
      <c r="F180" s="230" t="s">
        <v>27</v>
      </c>
      <c r="G180" s="230"/>
      <c r="H180" s="189" t="s">
        <v>109</v>
      </c>
      <c r="I180" s="186" t="s">
        <v>90</v>
      </c>
      <c r="J180" s="204" t="s">
        <v>1976</v>
      </c>
      <c r="K180" s="230">
        <v>1</v>
      </c>
      <c r="L180" s="230" t="s">
        <v>27</v>
      </c>
      <c r="M180" s="186" t="s">
        <v>1211</v>
      </c>
      <c r="N180" s="203" t="s">
        <v>91</v>
      </c>
      <c r="O180" s="203" t="s">
        <v>4902</v>
      </c>
      <c r="P180" s="207">
        <v>19951.93</v>
      </c>
      <c r="Q180" s="204" t="s">
        <v>27</v>
      </c>
      <c r="R180" s="204" t="s">
        <v>27</v>
      </c>
      <c r="S180" s="204" t="s">
        <v>27</v>
      </c>
      <c r="T180" s="204" t="s">
        <v>27</v>
      </c>
    </row>
    <row r="181" spans="1:20" s="282" customFormat="1" ht="300" x14ac:dyDescent="0.3">
      <c r="A181" s="246" t="s">
        <v>3659</v>
      </c>
      <c r="B181" s="271" t="s">
        <v>4797</v>
      </c>
      <c r="C181" s="186" t="s">
        <v>2030</v>
      </c>
      <c r="D181" s="187" t="s">
        <v>0</v>
      </c>
      <c r="E181" s="203" t="s">
        <v>1980</v>
      </c>
      <c r="F181" s="230" t="s">
        <v>27</v>
      </c>
      <c r="G181" s="230"/>
      <c r="H181" s="189" t="s">
        <v>109</v>
      </c>
      <c r="I181" s="186" t="s">
        <v>90</v>
      </c>
      <c r="J181" s="204" t="s">
        <v>1976</v>
      </c>
      <c r="K181" s="230">
        <v>1</v>
      </c>
      <c r="L181" s="230" t="s">
        <v>27</v>
      </c>
      <c r="M181" s="186" t="s">
        <v>1211</v>
      </c>
      <c r="N181" s="203" t="s">
        <v>91</v>
      </c>
      <c r="O181" s="203" t="s">
        <v>4902</v>
      </c>
      <c r="P181" s="207">
        <v>19951.93</v>
      </c>
      <c r="Q181" s="204" t="s">
        <v>27</v>
      </c>
      <c r="R181" s="204" t="s">
        <v>27</v>
      </c>
      <c r="S181" s="204" t="s">
        <v>27</v>
      </c>
      <c r="T181" s="204" t="s">
        <v>27</v>
      </c>
    </row>
    <row r="182" spans="1:20" s="282" customFormat="1" ht="300" x14ac:dyDescent="0.3">
      <c r="A182" s="246" t="s">
        <v>3660</v>
      </c>
      <c r="B182" s="271" t="s">
        <v>4797</v>
      </c>
      <c r="C182" s="186" t="s">
        <v>2031</v>
      </c>
      <c r="D182" s="187" t="s">
        <v>0</v>
      </c>
      <c r="E182" s="203" t="s">
        <v>1980</v>
      </c>
      <c r="F182" s="230" t="s">
        <v>27</v>
      </c>
      <c r="G182" s="230"/>
      <c r="H182" s="189" t="s">
        <v>109</v>
      </c>
      <c r="I182" s="186" t="s">
        <v>90</v>
      </c>
      <c r="J182" s="204" t="s">
        <v>1976</v>
      </c>
      <c r="K182" s="230">
        <v>1</v>
      </c>
      <c r="L182" s="230" t="s">
        <v>27</v>
      </c>
      <c r="M182" s="186" t="s">
        <v>1211</v>
      </c>
      <c r="N182" s="203" t="s">
        <v>91</v>
      </c>
      <c r="O182" s="203" t="s">
        <v>4902</v>
      </c>
      <c r="P182" s="207">
        <v>19951.93</v>
      </c>
      <c r="Q182" s="204" t="s">
        <v>27</v>
      </c>
      <c r="R182" s="204" t="s">
        <v>27</v>
      </c>
      <c r="S182" s="204" t="s">
        <v>27</v>
      </c>
      <c r="T182" s="204" t="s">
        <v>27</v>
      </c>
    </row>
    <row r="183" spans="1:20" s="282" customFormat="1" ht="300" x14ac:dyDescent="0.3">
      <c r="A183" s="246" t="s">
        <v>3661</v>
      </c>
      <c r="B183" s="271" t="s">
        <v>4797</v>
      </c>
      <c r="C183" s="186" t="s">
        <v>2032</v>
      </c>
      <c r="D183" s="187" t="s">
        <v>0</v>
      </c>
      <c r="E183" s="203" t="s">
        <v>1980</v>
      </c>
      <c r="F183" s="230" t="s">
        <v>27</v>
      </c>
      <c r="G183" s="230"/>
      <c r="H183" s="189" t="s">
        <v>109</v>
      </c>
      <c r="I183" s="186" t="s">
        <v>90</v>
      </c>
      <c r="J183" s="204" t="s">
        <v>1976</v>
      </c>
      <c r="K183" s="230">
        <v>1</v>
      </c>
      <c r="L183" s="230" t="s">
        <v>27</v>
      </c>
      <c r="M183" s="186" t="s">
        <v>1211</v>
      </c>
      <c r="N183" s="203" t="s">
        <v>91</v>
      </c>
      <c r="O183" s="203" t="s">
        <v>4902</v>
      </c>
      <c r="P183" s="207">
        <v>19951.93</v>
      </c>
      <c r="Q183" s="204" t="s">
        <v>27</v>
      </c>
      <c r="R183" s="204" t="s">
        <v>27</v>
      </c>
      <c r="S183" s="204" t="s">
        <v>27</v>
      </c>
      <c r="T183" s="204" t="s">
        <v>27</v>
      </c>
    </row>
    <row r="184" spans="1:20" s="282" customFormat="1" ht="300" x14ac:dyDescent="0.3">
      <c r="A184" s="246" t="s">
        <v>3662</v>
      </c>
      <c r="B184" s="271" t="s">
        <v>4797</v>
      </c>
      <c r="C184" s="186" t="s">
        <v>2033</v>
      </c>
      <c r="D184" s="187" t="s">
        <v>0</v>
      </c>
      <c r="E184" s="203" t="s">
        <v>1980</v>
      </c>
      <c r="F184" s="230" t="s">
        <v>27</v>
      </c>
      <c r="G184" s="230"/>
      <c r="H184" s="189" t="s">
        <v>109</v>
      </c>
      <c r="I184" s="186" t="s">
        <v>90</v>
      </c>
      <c r="J184" s="204" t="s">
        <v>1976</v>
      </c>
      <c r="K184" s="230">
        <v>1</v>
      </c>
      <c r="L184" s="230" t="s">
        <v>27</v>
      </c>
      <c r="M184" s="186" t="s">
        <v>1211</v>
      </c>
      <c r="N184" s="203" t="s">
        <v>91</v>
      </c>
      <c r="O184" s="203" t="s">
        <v>4902</v>
      </c>
      <c r="P184" s="207">
        <v>19951.93</v>
      </c>
      <c r="Q184" s="204" t="s">
        <v>27</v>
      </c>
      <c r="R184" s="204" t="s">
        <v>27</v>
      </c>
      <c r="S184" s="204" t="s">
        <v>27</v>
      </c>
      <c r="T184" s="204" t="s">
        <v>27</v>
      </c>
    </row>
    <row r="185" spans="1:20" s="282" customFormat="1" ht="300" x14ac:dyDescent="0.3">
      <c r="A185" s="246" t="s">
        <v>3663</v>
      </c>
      <c r="B185" s="271" t="s">
        <v>4797</v>
      </c>
      <c r="C185" s="186" t="s">
        <v>2034</v>
      </c>
      <c r="D185" s="187" t="s">
        <v>0</v>
      </c>
      <c r="E185" s="203" t="s">
        <v>1980</v>
      </c>
      <c r="F185" s="230" t="s">
        <v>27</v>
      </c>
      <c r="G185" s="230"/>
      <c r="H185" s="189" t="s">
        <v>109</v>
      </c>
      <c r="I185" s="186" t="s">
        <v>90</v>
      </c>
      <c r="J185" s="204" t="s">
        <v>1976</v>
      </c>
      <c r="K185" s="230">
        <v>1</v>
      </c>
      <c r="L185" s="230" t="s">
        <v>27</v>
      </c>
      <c r="M185" s="186" t="s">
        <v>1211</v>
      </c>
      <c r="N185" s="203" t="s">
        <v>91</v>
      </c>
      <c r="O185" s="203" t="s">
        <v>4902</v>
      </c>
      <c r="P185" s="207">
        <v>19951.93</v>
      </c>
      <c r="Q185" s="204" t="s">
        <v>27</v>
      </c>
      <c r="R185" s="204" t="s">
        <v>27</v>
      </c>
      <c r="S185" s="204" t="s">
        <v>27</v>
      </c>
      <c r="T185" s="204" t="s">
        <v>27</v>
      </c>
    </row>
    <row r="186" spans="1:20" s="282" customFormat="1" ht="300" x14ac:dyDescent="0.3">
      <c r="A186" s="246" t="s">
        <v>3664</v>
      </c>
      <c r="B186" s="271" t="s">
        <v>4797</v>
      </c>
      <c r="C186" s="186" t="s">
        <v>2035</v>
      </c>
      <c r="D186" s="187" t="s">
        <v>0</v>
      </c>
      <c r="E186" s="203" t="s">
        <v>1980</v>
      </c>
      <c r="F186" s="230" t="s">
        <v>27</v>
      </c>
      <c r="G186" s="230"/>
      <c r="H186" s="189" t="s">
        <v>109</v>
      </c>
      <c r="I186" s="186" t="s">
        <v>90</v>
      </c>
      <c r="J186" s="204" t="s">
        <v>1976</v>
      </c>
      <c r="K186" s="230">
        <v>1</v>
      </c>
      <c r="L186" s="230" t="s">
        <v>27</v>
      </c>
      <c r="M186" s="186" t="s">
        <v>1211</v>
      </c>
      <c r="N186" s="203" t="s">
        <v>91</v>
      </c>
      <c r="O186" s="203" t="s">
        <v>4902</v>
      </c>
      <c r="P186" s="207">
        <v>19951.93</v>
      </c>
      <c r="Q186" s="204" t="s">
        <v>27</v>
      </c>
      <c r="R186" s="204" t="s">
        <v>27</v>
      </c>
      <c r="S186" s="204" t="s">
        <v>27</v>
      </c>
      <c r="T186" s="204" t="s">
        <v>27</v>
      </c>
    </row>
    <row r="187" spans="1:20" s="282" customFormat="1" ht="300" x14ac:dyDescent="0.3">
      <c r="A187" s="246" t="s">
        <v>3665</v>
      </c>
      <c r="B187" s="271" t="s">
        <v>4797</v>
      </c>
      <c r="C187" s="186" t="s">
        <v>2036</v>
      </c>
      <c r="D187" s="187" t="s">
        <v>0</v>
      </c>
      <c r="E187" s="203" t="s">
        <v>1980</v>
      </c>
      <c r="F187" s="230" t="s">
        <v>27</v>
      </c>
      <c r="G187" s="230"/>
      <c r="H187" s="189" t="s">
        <v>109</v>
      </c>
      <c r="I187" s="186" t="s">
        <v>90</v>
      </c>
      <c r="J187" s="204" t="s">
        <v>1976</v>
      </c>
      <c r="K187" s="230">
        <v>1</v>
      </c>
      <c r="L187" s="230" t="s">
        <v>27</v>
      </c>
      <c r="M187" s="186" t="s">
        <v>1211</v>
      </c>
      <c r="N187" s="203" t="s">
        <v>91</v>
      </c>
      <c r="O187" s="203" t="s">
        <v>4902</v>
      </c>
      <c r="P187" s="207">
        <v>19951.93</v>
      </c>
      <c r="Q187" s="204" t="s">
        <v>27</v>
      </c>
      <c r="R187" s="204" t="s">
        <v>27</v>
      </c>
      <c r="S187" s="204" t="s">
        <v>27</v>
      </c>
      <c r="T187" s="204" t="s">
        <v>27</v>
      </c>
    </row>
    <row r="188" spans="1:20" s="282" customFormat="1" ht="300" x14ac:dyDescent="0.3">
      <c r="A188" s="246" t="s">
        <v>3666</v>
      </c>
      <c r="B188" s="271" t="s">
        <v>4797</v>
      </c>
      <c r="C188" s="186" t="s">
        <v>2037</v>
      </c>
      <c r="D188" s="187" t="s">
        <v>0</v>
      </c>
      <c r="E188" s="203" t="s">
        <v>1980</v>
      </c>
      <c r="F188" s="230" t="s">
        <v>27</v>
      </c>
      <c r="G188" s="230"/>
      <c r="H188" s="189" t="s">
        <v>109</v>
      </c>
      <c r="I188" s="186" t="s">
        <v>90</v>
      </c>
      <c r="J188" s="204" t="s">
        <v>1976</v>
      </c>
      <c r="K188" s="230">
        <v>1</v>
      </c>
      <c r="L188" s="230" t="s">
        <v>27</v>
      </c>
      <c r="M188" s="186" t="s">
        <v>1211</v>
      </c>
      <c r="N188" s="203" t="s">
        <v>91</v>
      </c>
      <c r="O188" s="203" t="s">
        <v>4902</v>
      </c>
      <c r="P188" s="207">
        <v>19951.93</v>
      </c>
      <c r="Q188" s="204" t="s">
        <v>27</v>
      </c>
      <c r="R188" s="204" t="s">
        <v>27</v>
      </c>
      <c r="S188" s="204" t="s">
        <v>27</v>
      </c>
      <c r="T188" s="204" t="s">
        <v>27</v>
      </c>
    </row>
    <row r="189" spans="1:20" s="282" customFormat="1" ht="300" x14ac:dyDescent="0.3">
      <c r="A189" s="246" t="s">
        <v>3667</v>
      </c>
      <c r="B189" s="271" t="s">
        <v>4797</v>
      </c>
      <c r="C189" s="186" t="s">
        <v>2038</v>
      </c>
      <c r="D189" s="187" t="s">
        <v>0</v>
      </c>
      <c r="E189" s="203" t="s">
        <v>1980</v>
      </c>
      <c r="F189" s="230" t="s">
        <v>27</v>
      </c>
      <c r="G189" s="230"/>
      <c r="H189" s="189" t="s">
        <v>109</v>
      </c>
      <c r="I189" s="186" t="s">
        <v>90</v>
      </c>
      <c r="J189" s="204" t="s">
        <v>1976</v>
      </c>
      <c r="K189" s="230">
        <v>1</v>
      </c>
      <c r="L189" s="230" t="s">
        <v>27</v>
      </c>
      <c r="M189" s="186" t="s">
        <v>1211</v>
      </c>
      <c r="N189" s="203" t="s">
        <v>91</v>
      </c>
      <c r="O189" s="203" t="s">
        <v>4902</v>
      </c>
      <c r="P189" s="207">
        <v>19951.93</v>
      </c>
      <c r="Q189" s="204" t="s">
        <v>27</v>
      </c>
      <c r="R189" s="204" t="s">
        <v>27</v>
      </c>
      <c r="S189" s="204" t="s">
        <v>27</v>
      </c>
      <c r="T189" s="204" t="s">
        <v>27</v>
      </c>
    </row>
    <row r="190" spans="1:20" s="282" customFormat="1" ht="300" x14ac:dyDescent="0.3">
      <c r="A190" s="246" t="s">
        <v>3668</v>
      </c>
      <c r="B190" s="271" t="s">
        <v>4797</v>
      </c>
      <c r="C190" s="186" t="s">
        <v>2039</v>
      </c>
      <c r="D190" s="187" t="s">
        <v>0</v>
      </c>
      <c r="E190" s="203" t="s">
        <v>1980</v>
      </c>
      <c r="F190" s="230" t="s">
        <v>27</v>
      </c>
      <c r="G190" s="230"/>
      <c r="H190" s="189" t="s">
        <v>109</v>
      </c>
      <c r="I190" s="186" t="s">
        <v>90</v>
      </c>
      <c r="J190" s="204" t="s">
        <v>1976</v>
      </c>
      <c r="K190" s="230">
        <v>1</v>
      </c>
      <c r="L190" s="230" t="s">
        <v>27</v>
      </c>
      <c r="M190" s="186" t="s">
        <v>1211</v>
      </c>
      <c r="N190" s="203" t="s">
        <v>91</v>
      </c>
      <c r="O190" s="203" t="s">
        <v>4902</v>
      </c>
      <c r="P190" s="207">
        <v>19951.93</v>
      </c>
      <c r="Q190" s="204" t="s">
        <v>27</v>
      </c>
      <c r="R190" s="204" t="s">
        <v>27</v>
      </c>
      <c r="S190" s="204" t="s">
        <v>27</v>
      </c>
      <c r="T190" s="204" t="s">
        <v>27</v>
      </c>
    </row>
    <row r="191" spans="1:20" s="282" customFormat="1" ht="300" x14ac:dyDescent="0.3">
      <c r="A191" s="246" t="s">
        <v>3669</v>
      </c>
      <c r="B191" s="271" t="s">
        <v>4797</v>
      </c>
      <c r="C191" s="186" t="s">
        <v>2040</v>
      </c>
      <c r="D191" s="187" t="s">
        <v>0</v>
      </c>
      <c r="E191" s="203" t="s">
        <v>1980</v>
      </c>
      <c r="F191" s="230" t="s">
        <v>27</v>
      </c>
      <c r="G191" s="230"/>
      <c r="H191" s="189" t="s">
        <v>109</v>
      </c>
      <c r="I191" s="186" t="s">
        <v>90</v>
      </c>
      <c r="J191" s="204" t="s">
        <v>1976</v>
      </c>
      <c r="K191" s="230">
        <v>1</v>
      </c>
      <c r="L191" s="230" t="s">
        <v>27</v>
      </c>
      <c r="M191" s="186" t="s">
        <v>1211</v>
      </c>
      <c r="N191" s="203" t="s">
        <v>91</v>
      </c>
      <c r="O191" s="203" t="s">
        <v>4902</v>
      </c>
      <c r="P191" s="207">
        <v>19951.93</v>
      </c>
      <c r="Q191" s="204" t="s">
        <v>27</v>
      </c>
      <c r="R191" s="204" t="s">
        <v>27</v>
      </c>
      <c r="S191" s="204" t="s">
        <v>27</v>
      </c>
      <c r="T191" s="204" t="s">
        <v>27</v>
      </c>
    </row>
    <row r="192" spans="1:20" s="282" customFormat="1" ht="300" x14ac:dyDescent="0.3">
      <c r="A192" s="246" t="s">
        <v>3670</v>
      </c>
      <c r="B192" s="271" t="s">
        <v>4797</v>
      </c>
      <c r="C192" s="186" t="s">
        <v>2041</v>
      </c>
      <c r="D192" s="187" t="s">
        <v>0</v>
      </c>
      <c r="E192" s="203" t="s">
        <v>1980</v>
      </c>
      <c r="F192" s="230" t="s">
        <v>27</v>
      </c>
      <c r="G192" s="230"/>
      <c r="H192" s="189" t="s">
        <v>109</v>
      </c>
      <c r="I192" s="186" t="s">
        <v>90</v>
      </c>
      <c r="J192" s="204" t="s">
        <v>1976</v>
      </c>
      <c r="K192" s="230">
        <v>1</v>
      </c>
      <c r="L192" s="230" t="s">
        <v>27</v>
      </c>
      <c r="M192" s="186" t="s">
        <v>1211</v>
      </c>
      <c r="N192" s="203" t="s">
        <v>91</v>
      </c>
      <c r="O192" s="203" t="s">
        <v>4902</v>
      </c>
      <c r="P192" s="207">
        <v>19951.93</v>
      </c>
      <c r="Q192" s="204" t="s">
        <v>27</v>
      </c>
      <c r="R192" s="204" t="s">
        <v>27</v>
      </c>
      <c r="S192" s="204" t="s">
        <v>27</v>
      </c>
      <c r="T192" s="204" t="s">
        <v>27</v>
      </c>
    </row>
    <row r="193" spans="1:20" s="282" customFormat="1" ht="300" x14ac:dyDescent="0.3">
      <c r="A193" s="246" t="s">
        <v>3671</v>
      </c>
      <c r="B193" s="271" t="s">
        <v>4797</v>
      </c>
      <c r="C193" s="186" t="s">
        <v>2042</v>
      </c>
      <c r="D193" s="187" t="s">
        <v>0</v>
      </c>
      <c r="E193" s="203" t="s">
        <v>1980</v>
      </c>
      <c r="F193" s="230" t="s">
        <v>27</v>
      </c>
      <c r="G193" s="230"/>
      <c r="H193" s="189" t="s">
        <v>109</v>
      </c>
      <c r="I193" s="186" t="s">
        <v>90</v>
      </c>
      <c r="J193" s="204" t="s">
        <v>1976</v>
      </c>
      <c r="K193" s="230">
        <v>1</v>
      </c>
      <c r="L193" s="230" t="s">
        <v>27</v>
      </c>
      <c r="M193" s="186" t="s">
        <v>1211</v>
      </c>
      <c r="N193" s="203" t="s">
        <v>91</v>
      </c>
      <c r="O193" s="203" t="s">
        <v>4902</v>
      </c>
      <c r="P193" s="207">
        <v>19951.93</v>
      </c>
      <c r="Q193" s="204" t="s">
        <v>27</v>
      </c>
      <c r="R193" s="204" t="s">
        <v>27</v>
      </c>
      <c r="S193" s="204" t="s">
        <v>27</v>
      </c>
      <c r="T193" s="204" t="s">
        <v>27</v>
      </c>
    </row>
    <row r="194" spans="1:20" s="282" customFormat="1" ht="300" x14ac:dyDescent="0.3">
      <c r="A194" s="246" t="s">
        <v>3672</v>
      </c>
      <c r="B194" s="271" t="s">
        <v>4797</v>
      </c>
      <c r="C194" s="186" t="s">
        <v>2043</v>
      </c>
      <c r="D194" s="187" t="s">
        <v>0</v>
      </c>
      <c r="E194" s="203" t="s">
        <v>1980</v>
      </c>
      <c r="F194" s="230" t="s">
        <v>27</v>
      </c>
      <c r="G194" s="230"/>
      <c r="H194" s="189" t="s">
        <v>109</v>
      </c>
      <c r="I194" s="186" t="s">
        <v>90</v>
      </c>
      <c r="J194" s="204" t="s">
        <v>1976</v>
      </c>
      <c r="K194" s="230">
        <v>1</v>
      </c>
      <c r="L194" s="230" t="s">
        <v>27</v>
      </c>
      <c r="M194" s="186" t="s">
        <v>1211</v>
      </c>
      <c r="N194" s="203" t="s">
        <v>91</v>
      </c>
      <c r="O194" s="203" t="s">
        <v>4902</v>
      </c>
      <c r="P194" s="207">
        <v>19951.93</v>
      </c>
      <c r="Q194" s="204" t="s">
        <v>27</v>
      </c>
      <c r="R194" s="204" t="s">
        <v>27</v>
      </c>
      <c r="S194" s="204" t="s">
        <v>27</v>
      </c>
      <c r="T194" s="204" t="s">
        <v>27</v>
      </c>
    </row>
    <row r="195" spans="1:20" s="282" customFormat="1" ht="300" x14ac:dyDescent="0.3">
      <c r="A195" s="246" t="s">
        <v>3673</v>
      </c>
      <c r="B195" s="271" t="s">
        <v>4797</v>
      </c>
      <c r="C195" s="186" t="s">
        <v>2044</v>
      </c>
      <c r="D195" s="187" t="s">
        <v>0</v>
      </c>
      <c r="E195" s="203" t="s">
        <v>1980</v>
      </c>
      <c r="F195" s="230" t="s">
        <v>27</v>
      </c>
      <c r="G195" s="230"/>
      <c r="H195" s="189" t="s">
        <v>109</v>
      </c>
      <c r="I195" s="186" t="s">
        <v>90</v>
      </c>
      <c r="J195" s="204" t="s">
        <v>1976</v>
      </c>
      <c r="K195" s="230">
        <v>1</v>
      </c>
      <c r="L195" s="230" t="s">
        <v>27</v>
      </c>
      <c r="M195" s="186" t="s">
        <v>1211</v>
      </c>
      <c r="N195" s="203" t="s">
        <v>91</v>
      </c>
      <c r="O195" s="203" t="s">
        <v>4902</v>
      </c>
      <c r="P195" s="207">
        <v>19951.93</v>
      </c>
      <c r="Q195" s="204" t="s">
        <v>27</v>
      </c>
      <c r="R195" s="204" t="s">
        <v>27</v>
      </c>
      <c r="S195" s="204" t="s">
        <v>27</v>
      </c>
      <c r="T195" s="204" t="s">
        <v>27</v>
      </c>
    </row>
    <row r="196" spans="1:20" s="282" customFormat="1" ht="300" x14ac:dyDescent="0.3">
      <c r="A196" s="246" t="s">
        <v>3674</v>
      </c>
      <c r="B196" s="271" t="s">
        <v>4797</v>
      </c>
      <c r="C196" s="186" t="s">
        <v>2045</v>
      </c>
      <c r="D196" s="187" t="s">
        <v>0</v>
      </c>
      <c r="E196" s="203" t="s">
        <v>1980</v>
      </c>
      <c r="F196" s="230" t="s">
        <v>27</v>
      </c>
      <c r="G196" s="230"/>
      <c r="H196" s="189" t="s">
        <v>109</v>
      </c>
      <c r="I196" s="186" t="s">
        <v>90</v>
      </c>
      <c r="J196" s="204" t="s">
        <v>1976</v>
      </c>
      <c r="K196" s="230">
        <v>1</v>
      </c>
      <c r="L196" s="230" t="s">
        <v>27</v>
      </c>
      <c r="M196" s="186" t="s">
        <v>1211</v>
      </c>
      <c r="N196" s="203" t="s">
        <v>91</v>
      </c>
      <c r="O196" s="203" t="s">
        <v>4902</v>
      </c>
      <c r="P196" s="207">
        <v>19951.93</v>
      </c>
      <c r="Q196" s="204" t="s">
        <v>27</v>
      </c>
      <c r="R196" s="204" t="s">
        <v>27</v>
      </c>
      <c r="S196" s="204" t="s">
        <v>27</v>
      </c>
      <c r="T196" s="204" t="s">
        <v>27</v>
      </c>
    </row>
    <row r="197" spans="1:20" s="282" customFormat="1" ht="300" x14ac:dyDescent="0.3">
      <c r="A197" s="246" t="s">
        <v>3675</v>
      </c>
      <c r="B197" s="271" t="s">
        <v>4797</v>
      </c>
      <c r="C197" s="186" t="s">
        <v>2046</v>
      </c>
      <c r="D197" s="187" t="s">
        <v>0</v>
      </c>
      <c r="E197" s="203" t="s">
        <v>1980</v>
      </c>
      <c r="F197" s="230" t="s">
        <v>27</v>
      </c>
      <c r="G197" s="230"/>
      <c r="H197" s="189" t="s">
        <v>109</v>
      </c>
      <c r="I197" s="186" t="s">
        <v>90</v>
      </c>
      <c r="J197" s="204" t="s">
        <v>1976</v>
      </c>
      <c r="K197" s="230">
        <v>1</v>
      </c>
      <c r="L197" s="230" t="s">
        <v>27</v>
      </c>
      <c r="M197" s="186" t="s">
        <v>1211</v>
      </c>
      <c r="N197" s="203" t="s">
        <v>91</v>
      </c>
      <c r="O197" s="203" t="s">
        <v>4902</v>
      </c>
      <c r="P197" s="207">
        <v>19951.93</v>
      </c>
      <c r="Q197" s="204" t="s">
        <v>27</v>
      </c>
      <c r="R197" s="204" t="s">
        <v>27</v>
      </c>
      <c r="S197" s="204" t="s">
        <v>27</v>
      </c>
      <c r="T197" s="204" t="s">
        <v>27</v>
      </c>
    </row>
    <row r="198" spans="1:20" s="282" customFormat="1" ht="300" x14ac:dyDescent="0.3">
      <c r="A198" s="246" t="s">
        <v>3676</v>
      </c>
      <c r="B198" s="271" t="s">
        <v>4797</v>
      </c>
      <c r="C198" s="186" t="s">
        <v>2047</v>
      </c>
      <c r="D198" s="187" t="s">
        <v>0</v>
      </c>
      <c r="E198" s="203" t="s">
        <v>1980</v>
      </c>
      <c r="F198" s="230" t="s">
        <v>27</v>
      </c>
      <c r="G198" s="230"/>
      <c r="H198" s="189" t="s">
        <v>109</v>
      </c>
      <c r="I198" s="186" t="s">
        <v>90</v>
      </c>
      <c r="J198" s="204" t="s">
        <v>1976</v>
      </c>
      <c r="K198" s="230">
        <v>1</v>
      </c>
      <c r="L198" s="230" t="s">
        <v>27</v>
      </c>
      <c r="M198" s="186" t="s">
        <v>1211</v>
      </c>
      <c r="N198" s="203" t="s">
        <v>91</v>
      </c>
      <c r="O198" s="203" t="s">
        <v>4902</v>
      </c>
      <c r="P198" s="207">
        <v>19951.93</v>
      </c>
      <c r="Q198" s="204" t="s">
        <v>27</v>
      </c>
      <c r="R198" s="204" t="s">
        <v>27</v>
      </c>
      <c r="S198" s="204" t="s">
        <v>27</v>
      </c>
      <c r="T198" s="204" t="s">
        <v>27</v>
      </c>
    </row>
    <row r="199" spans="1:20" s="282" customFormat="1" ht="300" x14ac:dyDescent="0.3">
      <c r="A199" s="246" t="s">
        <v>3677</v>
      </c>
      <c r="B199" s="271" t="s">
        <v>4797</v>
      </c>
      <c r="C199" s="186" t="s">
        <v>2048</v>
      </c>
      <c r="D199" s="187" t="s">
        <v>0</v>
      </c>
      <c r="E199" s="203" t="s">
        <v>1980</v>
      </c>
      <c r="F199" s="230" t="s">
        <v>27</v>
      </c>
      <c r="G199" s="230"/>
      <c r="H199" s="189" t="s">
        <v>109</v>
      </c>
      <c r="I199" s="186" t="s">
        <v>90</v>
      </c>
      <c r="J199" s="204" t="s">
        <v>1976</v>
      </c>
      <c r="K199" s="230">
        <v>1</v>
      </c>
      <c r="L199" s="230" t="s">
        <v>27</v>
      </c>
      <c r="M199" s="186" t="s">
        <v>1211</v>
      </c>
      <c r="N199" s="203" t="s">
        <v>91</v>
      </c>
      <c r="O199" s="203" t="s">
        <v>4902</v>
      </c>
      <c r="P199" s="207">
        <v>19951.93</v>
      </c>
      <c r="Q199" s="204" t="s">
        <v>27</v>
      </c>
      <c r="R199" s="204" t="s">
        <v>27</v>
      </c>
      <c r="S199" s="204" t="s">
        <v>27</v>
      </c>
      <c r="T199" s="204" t="s">
        <v>27</v>
      </c>
    </row>
    <row r="200" spans="1:20" s="282" customFormat="1" ht="300" x14ac:dyDescent="0.3">
      <c r="A200" s="246" t="s">
        <v>3678</v>
      </c>
      <c r="B200" s="271" t="s">
        <v>4797</v>
      </c>
      <c r="C200" s="186" t="s">
        <v>2049</v>
      </c>
      <c r="D200" s="187" t="s">
        <v>0</v>
      </c>
      <c r="E200" s="203" t="s">
        <v>1980</v>
      </c>
      <c r="F200" s="230" t="s">
        <v>27</v>
      </c>
      <c r="G200" s="230"/>
      <c r="H200" s="189" t="s">
        <v>109</v>
      </c>
      <c r="I200" s="186" t="s">
        <v>90</v>
      </c>
      <c r="J200" s="204" t="s">
        <v>1976</v>
      </c>
      <c r="K200" s="230">
        <v>1</v>
      </c>
      <c r="L200" s="230" t="s">
        <v>27</v>
      </c>
      <c r="M200" s="186" t="s">
        <v>1211</v>
      </c>
      <c r="N200" s="203" t="s">
        <v>91</v>
      </c>
      <c r="O200" s="203" t="s">
        <v>4902</v>
      </c>
      <c r="P200" s="207">
        <v>19951.93</v>
      </c>
      <c r="Q200" s="204" t="s">
        <v>27</v>
      </c>
      <c r="R200" s="204" t="s">
        <v>27</v>
      </c>
      <c r="S200" s="204" t="s">
        <v>27</v>
      </c>
      <c r="T200" s="204" t="s">
        <v>27</v>
      </c>
    </row>
    <row r="201" spans="1:20" s="282" customFormat="1" ht="300" x14ac:dyDescent="0.3">
      <c r="A201" s="246" t="s">
        <v>3679</v>
      </c>
      <c r="B201" s="271" t="s">
        <v>4797</v>
      </c>
      <c r="C201" s="186" t="s">
        <v>2050</v>
      </c>
      <c r="D201" s="187" t="s">
        <v>0</v>
      </c>
      <c r="E201" s="203" t="s">
        <v>1980</v>
      </c>
      <c r="F201" s="230" t="s">
        <v>27</v>
      </c>
      <c r="G201" s="230"/>
      <c r="H201" s="189" t="s">
        <v>109</v>
      </c>
      <c r="I201" s="186" t="s">
        <v>90</v>
      </c>
      <c r="J201" s="204" t="s">
        <v>1976</v>
      </c>
      <c r="K201" s="230">
        <v>1</v>
      </c>
      <c r="L201" s="230" t="s">
        <v>27</v>
      </c>
      <c r="M201" s="186" t="s">
        <v>1211</v>
      </c>
      <c r="N201" s="203" t="s">
        <v>91</v>
      </c>
      <c r="O201" s="203" t="s">
        <v>4902</v>
      </c>
      <c r="P201" s="207">
        <v>19951.93</v>
      </c>
      <c r="Q201" s="204" t="s">
        <v>27</v>
      </c>
      <c r="R201" s="204" t="s">
        <v>27</v>
      </c>
      <c r="S201" s="204" t="s">
        <v>27</v>
      </c>
      <c r="T201" s="204" t="s">
        <v>27</v>
      </c>
    </row>
    <row r="202" spans="1:20" s="282" customFormat="1" ht="300" x14ac:dyDescent="0.3">
      <c r="A202" s="246" t="s">
        <v>3680</v>
      </c>
      <c r="B202" s="271" t="s">
        <v>4797</v>
      </c>
      <c r="C202" s="186" t="s">
        <v>2051</v>
      </c>
      <c r="D202" s="187" t="s">
        <v>0</v>
      </c>
      <c r="E202" s="203" t="s">
        <v>1980</v>
      </c>
      <c r="F202" s="230" t="s">
        <v>27</v>
      </c>
      <c r="G202" s="230"/>
      <c r="H202" s="189" t="s">
        <v>109</v>
      </c>
      <c r="I202" s="186" t="s">
        <v>90</v>
      </c>
      <c r="J202" s="204" t="s">
        <v>1976</v>
      </c>
      <c r="K202" s="230">
        <v>1</v>
      </c>
      <c r="L202" s="230" t="s">
        <v>27</v>
      </c>
      <c r="M202" s="186" t="s">
        <v>1211</v>
      </c>
      <c r="N202" s="203" t="s">
        <v>91</v>
      </c>
      <c r="O202" s="203" t="s">
        <v>4902</v>
      </c>
      <c r="P202" s="207">
        <v>19951.93</v>
      </c>
      <c r="Q202" s="204" t="s">
        <v>27</v>
      </c>
      <c r="R202" s="204" t="s">
        <v>27</v>
      </c>
      <c r="S202" s="204" t="s">
        <v>27</v>
      </c>
      <c r="T202" s="204" t="s">
        <v>27</v>
      </c>
    </row>
    <row r="203" spans="1:20" s="282" customFormat="1" ht="300" x14ac:dyDescent="0.3">
      <c r="A203" s="246" t="s">
        <v>3681</v>
      </c>
      <c r="B203" s="271" t="s">
        <v>4797</v>
      </c>
      <c r="C203" s="186" t="s">
        <v>2052</v>
      </c>
      <c r="D203" s="187" t="s">
        <v>0</v>
      </c>
      <c r="E203" s="203" t="s">
        <v>1980</v>
      </c>
      <c r="F203" s="230" t="s">
        <v>27</v>
      </c>
      <c r="G203" s="230"/>
      <c r="H203" s="189" t="s">
        <v>109</v>
      </c>
      <c r="I203" s="186" t="s">
        <v>90</v>
      </c>
      <c r="J203" s="204" t="s">
        <v>1976</v>
      </c>
      <c r="K203" s="230">
        <v>1</v>
      </c>
      <c r="L203" s="230" t="s">
        <v>27</v>
      </c>
      <c r="M203" s="186" t="s">
        <v>1211</v>
      </c>
      <c r="N203" s="203" t="s">
        <v>91</v>
      </c>
      <c r="O203" s="203" t="s">
        <v>4902</v>
      </c>
      <c r="P203" s="207">
        <v>19951.93</v>
      </c>
      <c r="Q203" s="204" t="s">
        <v>27</v>
      </c>
      <c r="R203" s="204" t="s">
        <v>27</v>
      </c>
      <c r="S203" s="204" t="s">
        <v>27</v>
      </c>
      <c r="T203" s="204" t="s">
        <v>27</v>
      </c>
    </row>
    <row r="204" spans="1:20" s="282" customFormat="1" ht="300" x14ac:dyDescent="0.3">
      <c r="A204" s="246" t="s">
        <v>3682</v>
      </c>
      <c r="B204" s="271" t="s">
        <v>4797</v>
      </c>
      <c r="C204" s="186" t="s">
        <v>2053</v>
      </c>
      <c r="D204" s="187" t="s">
        <v>0</v>
      </c>
      <c r="E204" s="203" t="s">
        <v>1980</v>
      </c>
      <c r="F204" s="230" t="s">
        <v>27</v>
      </c>
      <c r="G204" s="230"/>
      <c r="H204" s="189" t="s">
        <v>109</v>
      </c>
      <c r="I204" s="186" t="s">
        <v>90</v>
      </c>
      <c r="J204" s="204" t="s">
        <v>1976</v>
      </c>
      <c r="K204" s="230">
        <v>1</v>
      </c>
      <c r="L204" s="230" t="s">
        <v>27</v>
      </c>
      <c r="M204" s="186" t="s">
        <v>1211</v>
      </c>
      <c r="N204" s="203" t="s">
        <v>91</v>
      </c>
      <c r="O204" s="203" t="s">
        <v>4902</v>
      </c>
      <c r="P204" s="207">
        <v>19951.93</v>
      </c>
      <c r="Q204" s="204" t="s">
        <v>27</v>
      </c>
      <c r="R204" s="204" t="s">
        <v>27</v>
      </c>
      <c r="S204" s="204" t="s">
        <v>27</v>
      </c>
      <c r="T204" s="204" t="s">
        <v>27</v>
      </c>
    </row>
    <row r="205" spans="1:20" s="282" customFormat="1" ht="300" x14ac:dyDescent="0.3">
      <c r="A205" s="246" t="s">
        <v>3683</v>
      </c>
      <c r="B205" s="271" t="s">
        <v>4797</v>
      </c>
      <c r="C205" s="186" t="s">
        <v>2054</v>
      </c>
      <c r="D205" s="187" t="s">
        <v>0</v>
      </c>
      <c r="E205" s="203" t="s">
        <v>1980</v>
      </c>
      <c r="F205" s="230" t="s">
        <v>27</v>
      </c>
      <c r="G205" s="230"/>
      <c r="H205" s="189" t="s">
        <v>109</v>
      </c>
      <c r="I205" s="186" t="s">
        <v>90</v>
      </c>
      <c r="J205" s="204" t="s">
        <v>1976</v>
      </c>
      <c r="K205" s="230">
        <v>1</v>
      </c>
      <c r="L205" s="230" t="s">
        <v>27</v>
      </c>
      <c r="M205" s="186" t="s">
        <v>1211</v>
      </c>
      <c r="N205" s="203" t="s">
        <v>91</v>
      </c>
      <c r="O205" s="203" t="s">
        <v>4902</v>
      </c>
      <c r="P205" s="207">
        <v>19951.93</v>
      </c>
      <c r="Q205" s="204" t="s">
        <v>27</v>
      </c>
      <c r="R205" s="204" t="s">
        <v>27</v>
      </c>
      <c r="S205" s="204" t="s">
        <v>27</v>
      </c>
      <c r="T205" s="204" t="s">
        <v>27</v>
      </c>
    </row>
    <row r="206" spans="1:20" s="282" customFormat="1" ht="300" x14ac:dyDescent="0.3">
      <c r="A206" s="246" t="s">
        <v>3684</v>
      </c>
      <c r="B206" s="271" t="s">
        <v>4797</v>
      </c>
      <c r="C206" s="186" t="s">
        <v>2055</v>
      </c>
      <c r="D206" s="187" t="s">
        <v>0</v>
      </c>
      <c r="E206" s="203" t="s">
        <v>1980</v>
      </c>
      <c r="F206" s="230" t="s">
        <v>27</v>
      </c>
      <c r="G206" s="230"/>
      <c r="H206" s="189" t="s">
        <v>109</v>
      </c>
      <c r="I206" s="186" t="s">
        <v>90</v>
      </c>
      <c r="J206" s="204" t="s">
        <v>1976</v>
      </c>
      <c r="K206" s="230">
        <v>1</v>
      </c>
      <c r="L206" s="230" t="s">
        <v>27</v>
      </c>
      <c r="M206" s="186" t="s">
        <v>1211</v>
      </c>
      <c r="N206" s="203" t="s">
        <v>91</v>
      </c>
      <c r="O206" s="203" t="s">
        <v>4902</v>
      </c>
      <c r="P206" s="207">
        <v>19951.93</v>
      </c>
      <c r="Q206" s="204" t="s">
        <v>27</v>
      </c>
      <c r="R206" s="204" t="s">
        <v>27</v>
      </c>
      <c r="S206" s="204" t="s">
        <v>27</v>
      </c>
      <c r="T206" s="204" t="s">
        <v>27</v>
      </c>
    </row>
    <row r="207" spans="1:20" s="282" customFormat="1" ht="300" x14ac:dyDescent="0.3">
      <c r="A207" s="246" t="s">
        <v>3685</v>
      </c>
      <c r="B207" s="271" t="s">
        <v>4797</v>
      </c>
      <c r="C207" s="186" t="s">
        <v>2056</v>
      </c>
      <c r="D207" s="187" t="s">
        <v>0</v>
      </c>
      <c r="E207" s="203" t="s">
        <v>1980</v>
      </c>
      <c r="F207" s="230" t="s">
        <v>27</v>
      </c>
      <c r="G207" s="230"/>
      <c r="H207" s="189" t="s">
        <v>109</v>
      </c>
      <c r="I207" s="186" t="s">
        <v>90</v>
      </c>
      <c r="J207" s="204" t="s">
        <v>1976</v>
      </c>
      <c r="K207" s="230">
        <v>1</v>
      </c>
      <c r="L207" s="230" t="s">
        <v>27</v>
      </c>
      <c r="M207" s="186" t="s">
        <v>1211</v>
      </c>
      <c r="N207" s="203" t="s">
        <v>91</v>
      </c>
      <c r="O207" s="203" t="s">
        <v>4902</v>
      </c>
      <c r="P207" s="207">
        <v>19951.93</v>
      </c>
      <c r="Q207" s="204" t="s">
        <v>27</v>
      </c>
      <c r="R207" s="204" t="s">
        <v>27</v>
      </c>
      <c r="S207" s="204" t="s">
        <v>27</v>
      </c>
      <c r="T207" s="204" t="s">
        <v>27</v>
      </c>
    </row>
    <row r="208" spans="1:20" s="282" customFormat="1" ht="300" x14ac:dyDescent="0.3">
      <c r="A208" s="246" t="s">
        <v>3686</v>
      </c>
      <c r="B208" s="271" t="s">
        <v>4797</v>
      </c>
      <c r="C208" s="186" t="s">
        <v>2057</v>
      </c>
      <c r="D208" s="187" t="s">
        <v>0</v>
      </c>
      <c r="E208" s="203" t="s">
        <v>1980</v>
      </c>
      <c r="F208" s="230" t="s">
        <v>27</v>
      </c>
      <c r="G208" s="230"/>
      <c r="H208" s="189" t="s">
        <v>109</v>
      </c>
      <c r="I208" s="186" t="s">
        <v>90</v>
      </c>
      <c r="J208" s="204" t="s">
        <v>1976</v>
      </c>
      <c r="K208" s="230">
        <v>1</v>
      </c>
      <c r="L208" s="230" t="s">
        <v>27</v>
      </c>
      <c r="M208" s="186" t="s">
        <v>1211</v>
      </c>
      <c r="N208" s="203" t="s">
        <v>91</v>
      </c>
      <c r="O208" s="203" t="s">
        <v>4902</v>
      </c>
      <c r="P208" s="207">
        <v>19951.93</v>
      </c>
      <c r="Q208" s="204" t="s">
        <v>27</v>
      </c>
      <c r="R208" s="204" t="s">
        <v>27</v>
      </c>
      <c r="S208" s="204" t="s">
        <v>27</v>
      </c>
      <c r="T208" s="204" t="s">
        <v>27</v>
      </c>
    </row>
    <row r="209" spans="1:20" s="282" customFormat="1" ht="300" x14ac:dyDescent="0.3">
      <c r="A209" s="246" t="s">
        <v>3687</v>
      </c>
      <c r="B209" s="271" t="s">
        <v>4797</v>
      </c>
      <c r="C209" s="186" t="s">
        <v>2058</v>
      </c>
      <c r="D209" s="187" t="s">
        <v>0</v>
      </c>
      <c r="E209" s="203" t="s">
        <v>1980</v>
      </c>
      <c r="F209" s="230" t="s">
        <v>27</v>
      </c>
      <c r="G209" s="230"/>
      <c r="H209" s="189" t="s">
        <v>109</v>
      </c>
      <c r="I209" s="186" t="s">
        <v>90</v>
      </c>
      <c r="J209" s="204" t="s">
        <v>1976</v>
      </c>
      <c r="K209" s="230">
        <v>1</v>
      </c>
      <c r="L209" s="230" t="s">
        <v>27</v>
      </c>
      <c r="M209" s="186" t="s">
        <v>1211</v>
      </c>
      <c r="N209" s="203" t="s">
        <v>91</v>
      </c>
      <c r="O209" s="203" t="s">
        <v>4902</v>
      </c>
      <c r="P209" s="207">
        <v>19951.93</v>
      </c>
      <c r="Q209" s="204" t="s">
        <v>27</v>
      </c>
      <c r="R209" s="204" t="s">
        <v>27</v>
      </c>
      <c r="S209" s="204" t="s">
        <v>27</v>
      </c>
      <c r="T209" s="204" t="s">
        <v>27</v>
      </c>
    </row>
    <row r="210" spans="1:20" s="282" customFormat="1" ht="300" x14ac:dyDescent="0.3">
      <c r="A210" s="246" t="s">
        <v>3688</v>
      </c>
      <c r="B210" s="271" t="s">
        <v>4797</v>
      </c>
      <c r="C210" s="186" t="s">
        <v>2059</v>
      </c>
      <c r="D210" s="187" t="s">
        <v>0</v>
      </c>
      <c r="E210" s="203" t="s">
        <v>1980</v>
      </c>
      <c r="F210" s="230" t="s">
        <v>27</v>
      </c>
      <c r="G210" s="230"/>
      <c r="H210" s="189" t="s">
        <v>109</v>
      </c>
      <c r="I210" s="186" t="s">
        <v>90</v>
      </c>
      <c r="J210" s="204" t="s">
        <v>1976</v>
      </c>
      <c r="K210" s="230">
        <v>1</v>
      </c>
      <c r="L210" s="230" t="s">
        <v>27</v>
      </c>
      <c r="M210" s="186" t="s">
        <v>1211</v>
      </c>
      <c r="N210" s="203" t="s">
        <v>91</v>
      </c>
      <c r="O210" s="203" t="s">
        <v>4902</v>
      </c>
      <c r="P210" s="207">
        <v>19951.93</v>
      </c>
      <c r="Q210" s="204" t="s">
        <v>27</v>
      </c>
      <c r="R210" s="204" t="s">
        <v>27</v>
      </c>
      <c r="S210" s="204" t="s">
        <v>27</v>
      </c>
      <c r="T210" s="204" t="s">
        <v>27</v>
      </c>
    </row>
    <row r="211" spans="1:20" s="282" customFormat="1" ht="300" x14ac:dyDescent="0.3">
      <c r="A211" s="246" t="s">
        <v>3689</v>
      </c>
      <c r="B211" s="271" t="s">
        <v>4797</v>
      </c>
      <c r="C211" s="186" t="s">
        <v>2060</v>
      </c>
      <c r="D211" s="187" t="s">
        <v>0</v>
      </c>
      <c r="E211" s="203" t="s">
        <v>1980</v>
      </c>
      <c r="F211" s="230" t="s">
        <v>27</v>
      </c>
      <c r="G211" s="230"/>
      <c r="H211" s="189" t="s">
        <v>109</v>
      </c>
      <c r="I211" s="186" t="s">
        <v>90</v>
      </c>
      <c r="J211" s="204" t="s">
        <v>1976</v>
      </c>
      <c r="K211" s="230">
        <v>1</v>
      </c>
      <c r="L211" s="230" t="s">
        <v>27</v>
      </c>
      <c r="M211" s="186" t="s">
        <v>1211</v>
      </c>
      <c r="N211" s="203" t="s">
        <v>91</v>
      </c>
      <c r="O211" s="203" t="s">
        <v>4902</v>
      </c>
      <c r="P211" s="207">
        <v>19951.93</v>
      </c>
      <c r="Q211" s="204" t="s">
        <v>27</v>
      </c>
      <c r="R211" s="204" t="s">
        <v>27</v>
      </c>
      <c r="S211" s="204" t="s">
        <v>27</v>
      </c>
      <c r="T211" s="204" t="s">
        <v>27</v>
      </c>
    </row>
    <row r="212" spans="1:20" s="282" customFormat="1" ht="300" x14ac:dyDescent="0.3">
      <c r="A212" s="246" t="s">
        <v>3690</v>
      </c>
      <c r="B212" s="271" t="s">
        <v>4797</v>
      </c>
      <c r="C212" s="186" t="s">
        <v>2061</v>
      </c>
      <c r="D212" s="187" t="s">
        <v>0</v>
      </c>
      <c r="E212" s="203" t="s">
        <v>1980</v>
      </c>
      <c r="F212" s="230" t="s">
        <v>27</v>
      </c>
      <c r="G212" s="230"/>
      <c r="H212" s="189" t="s">
        <v>109</v>
      </c>
      <c r="I212" s="186" t="s">
        <v>90</v>
      </c>
      <c r="J212" s="204" t="s">
        <v>1976</v>
      </c>
      <c r="K212" s="230">
        <v>1</v>
      </c>
      <c r="L212" s="230" t="s">
        <v>27</v>
      </c>
      <c r="M212" s="186" t="s">
        <v>1211</v>
      </c>
      <c r="N212" s="203" t="s">
        <v>91</v>
      </c>
      <c r="O212" s="203" t="s">
        <v>4902</v>
      </c>
      <c r="P212" s="207">
        <v>19951.93</v>
      </c>
      <c r="Q212" s="204" t="s">
        <v>27</v>
      </c>
      <c r="R212" s="204" t="s">
        <v>27</v>
      </c>
      <c r="S212" s="204" t="s">
        <v>27</v>
      </c>
      <c r="T212" s="204" t="s">
        <v>27</v>
      </c>
    </row>
    <row r="213" spans="1:20" s="282" customFormat="1" ht="300" x14ac:dyDescent="0.3">
      <c r="A213" s="246" t="s">
        <v>3590</v>
      </c>
      <c r="B213" s="271" t="s">
        <v>4797</v>
      </c>
      <c r="C213" s="186" t="s">
        <v>2062</v>
      </c>
      <c r="D213" s="187" t="s">
        <v>0</v>
      </c>
      <c r="E213" s="203" t="s">
        <v>1980</v>
      </c>
      <c r="F213" s="230" t="s">
        <v>27</v>
      </c>
      <c r="G213" s="230"/>
      <c r="H213" s="189" t="s">
        <v>109</v>
      </c>
      <c r="I213" s="186" t="s">
        <v>90</v>
      </c>
      <c r="J213" s="204" t="s">
        <v>1976</v>
      </c>
      <c r="K213" s="230">
        <v>1</v>
      </c>
      <c r="L213" s="230" t="s">
        <v>27</v>
      </c>
      <c r="M213" s="186" t="s">
        <v>1211</v>
      </c>
      <c r="N213" s="203" t="s">
        <v>91</v>
      </c>
      <c r="O213" s="203" t="s">
        <v>4902</v>
      </c>
      <c r="P213" s="207">
        <v>19951.93</v>
      </c>
      <c r="Q213" s="204" t="s">
        <v>27</v>
      </c>
      <c r="R213" s="204" t="s">
        <v>27</v>
      </c>
      <c r="S213" s="204" t="s">
        <v>27</v>
      </c>
      <c r="T213" s="204" t="s">
        <v>27</v>
      </c>
    </row>
    <row r="214" spans="1:20" s="282" customFormat="1" ht="300" x14ac:dyDescent="0.3">
      <c r="A214" s="246" t="s">
        <v>3691</v>
      </c>
      <c r="B214" s="271" t="s">
        <v>4797</v>
      </c>
      <c r="C214" s="186" t="s">
        <v>2063</v>
      </c>
      <c r="D214" s="187" t="s">
        <v>0</v>
      </c>
      <c r="E214" s="203" t="s">
        <v>1980</v>
      </c>
      <c r="F214" s="230" t="s">
        <v>27</v>
      </c>
      <c r="G214" s="230"/>
      <c r="H214" s="189" t="s">
        <v>109</v>
      </c>
      <c r="I214" s="186" t="s">
        <v>90</v>
      </c>
      <c r="J214" s="204" t="s">
        <v>1976</v>
      </c>
      <c r="K214" s="230">
        <v>1</v>
      </c>
      <c r="L214" s="230" t="s">
        <v>27</v>
      </c>
      <c r="M214" s="186" t="s">
        <v>1211</v>
      </c>
      <c r="N214" s="203" t="s">
        <v>91</v>
      </c>
      <c r="O214" s="203" t="s">
        <v>4902</v>
      </c>
      <c r="P214" s="207">
        <v>19951.93</v>
      </c>
      <c r="Q214" s="204" t="s">
        <v>27</v>
      </c>
      <c r="R214" s="204" t="s">
        <v>27</v>
      </c>
      <c r="S214" s="204" t="s">
        <v>27</v>
      </c>
      <c r="T214" s="204" t="s">
        <v>27</v>
      </c>
    </row>
    <row r="215" spans="1:20" s="282" customFormat="1" ht="300" x14ac:dyDescent="0.3">
      <c r="A215" s="246" t="s">
        <v>3692</v>
      </c>
      <c r="B215" s="271" t="s">
        <v>4797</v>
      </c>
      <c r="C215" s="186" t="s">
        <v>2064</v>
      </c>
      <c r="D215" s="187" t="s">
        <v>0</v>
      </c>
      <c r="E215" s="203" t="s">
        <v>1980</v>
      </c>
      <c r="F215" s="230" t="s">
        <v>27</v>
      </c>
      <c r="G215" s="230"/>
      <c r="H215" s="189" t="s">
        <v>109</v>
      </c>
      <c r="I215" s="186" t="s">
        <v>90</v>
      </c>
      <c r="J215" s="204" t="s">
        <v>1976</v>
      </c>
      <c r="K215" s="230">
        <v>1</v>
      </c>
      <c r="L215" s="230" t="s">
        <v>27</v>
      </c>
      <c r="M215" s="186" t="s">
        <v>1211</v>
      </c>
      <c r="N215" s="203" t="s">
        <v>91</v>
      </c>
      <c r="O215" s="203" t="s">
        <v>4902</v>
      </c>
      <c r="P215" s="207">
        <v>19951.93</v>
      </c>
      <c r="Q215" s="204" t="s">
        <v>27</v>
      </c>
      <c r="R215" s="204" t="s">
        <v>27</v>
      </c>
      <c r="S215" s="204" t="s">
        <v>27</v>
      </c>
      <c r="T215" s="204" t="s">
        <v>27</v>
      </c>
    </row>
    <row r="216" spans="1:20" s="282" customFormat="1" ht="300" x14ac:dyDescent="0.3">
      <c r="A216" s="246" t="s">
        <v>3693</v>
      </c>
      <c r="B216" s="271" t="s">
        <v>4797</v>
      </c>
      <c r="C216" s="186" t="s">
        <v>2065</v>
      </c>
      <c r="D216" s="187" t="s">
        <v>0</v>
      </c>
      <c r="E216" s="203" t="s">
        <v>1980</v>
      </c>
      <c r="F216" s="230" t="s">
        <v>27</v>
      </c>
      <c r="G216" s="230"/>
      <c r="H216" s="189" t="s">
        <v>109</v>
      </c>
      <c r="I216" s="186" t="s">
        <v>90</v>
      </c>
      <c r="J216" s="204" t="s">
        <v>1976</v>
      </c>
      <c r="K216" s="230">
        <v>1</v>
      </c>
      <c r="L216" s="230" t="s">
        <v>27</v>
      </c>
      <c r="M216" s="186" t="s">
        <v>1211</v>
      </c>
      <c r="N216" s="203" t="s">
        <v>91</v>
      </c>
      <c r="O216" s="203" t="s">
        <v>4902</v>
      </c>
      <c r="P216" s="207">
        <v>19951.93</v>
      </c>
      <c r="Q216" s="204" t="s">
        <v>27</v>
      </c>
      <c r="R216" s="204" t="s">
        <v>27</v>
      </c>
      <c r="S216" s="204" t="s">
        <v>27</v>
      </c>
      <c r="T216" s="204" t="s">
        <v>27</v>
      </c>
    </row>
    <row r="217" spans="1:20" s="282" customFormat="1" ht="300" x14ac:dyDescent="0.3">
      <c r="A217" s="246" t="s">
        <v>3694</v>
      </c>
      <c r="B217" s="271" t="s">
        <v>4797</v>
      </c>
      <c r="C217" s="186" t="s">
        <v>2066</v>
      </c>
      <c r="D217" s="187" t="s">
        <v>0</v>
      </c>
      <c r="E217" s="203" t="s">
        <v>1980</v>
      </c>
      <c r="F217" s="230" t="s">
        <v>27</v>
      </c>
      <c r="G217" s="230"/>
      <c r="H217" s="189" t="s">
        <v>109</v>
      </c>
      <c r="I217" s="186" t="s">
        <v>90</v>
      </c>
      <c r="J217" s="204" t="s">
        <v>1976</v>
      </c>
      <c r="K217" s="230">
        <v>1</v>
      </c>
      <c r="L217" s="230" t="s">
        <v>27</v>
      </c>
      <c r="M217" s="186" t="s">
        <v>1211</v>
      </c>
      <c r="N217" s="203" t="s">
        <v>91</v>
      </c>
      <c r="O217" s="203" t="s">
        <v>4902</v>
      </c>
      <c r="P217" s="207">
        <v>19951.93</v>
      </c>
      <c r="Q217" s="204" t="s">
        <v>27</v>
      </c>
      <c r="R217" s="204" t="s">
        <v>27</v>
      </c>
      <c r="S217" s="204" t="s">
        <v>27</v>
      </c>
      <c r="T217" s="204" t="s">
        <v>27</v>
      </c>
    </row>
    <row r="218" spans="1:20" s="282" customFormat="1" ht="300" x14ac:dyDescent="0.3">
      <c r="A218" s="246" t="s">
        <v>3695</v>
      </c>
      <c r="B218" s="271" t="s">
        <v>4797</v>
      </c>
      <c r="C218" s="186" t="s">
        <v>2067</v>
      </c>
      <c r="D218" s="187" t="s">
        <v>0</v>
      </c>
      <c r="E218" s="203" t="s">
        <v>1980</v>
      </c>
      <c r="F218" s="230" t="s">
        <v>27</v>
      </c>
      <c r="G218" s="230"/>
      <c r="H218" s="189" t="s">
        <v>109</v>
      </c>
      <c r="I218" s="186" t="s">
        <v>90</v>
      </c>
      <c r="J218" s="204" t="s">
        <v>1976</v>
      </c>
      <c r="K218" s="230">
        <v>1</v>
      </c>
      <c r="L218" s="230" t="s">
        <v>27</v>
      </c>
      <c r="M218" s="186" t="s">
        <v>1211</v>
      </c>
      <c r="N218" s="203" t="s">
        <v>91</v>
      </c>
      <c r="O218" s="203" t="s">
        <v>4902</v>
      </c>
      <c r="P218" s="207">
        <v>19951.93</v>
      </c>
      <c r="Q218" s="204" t="s">
        <v>27</v>
      </c>
      <c r="R218" s="204" t="s">
        <v>27</v>
      </c>
      <c r="S218" s="204" t="s">
        <v>27</v>
      </c>
      <c r="T218" s="204" t="s">
        <v>27</v>
      </c>
    </row>
    <row r="219" spans="1:20" s="282" customFormat="1" ht="300" x14ac:dyDescent="0.3">
      <c r="A219" s="246" t="s">
        <v>3696</v>
      </c>
      <c r="B219" s="271" t="s">
        <v>4797</v>
      </c>
      <c r="C219" s="186" t="s">
        <v>2068</v>
      </c>
      <c r="D219" s="187" t="s">
        <v>0</v>
      </c>
      <c r="E219" s="203" t="s">
        <v>1980</v>
      </c>
      <c r="F219" s="230" t="s">
        <v>27</v>
      </c>
      <c r="G219" s="230"/>
      <c r="H219" s="189" t="s">
        <v>109</v>
      </c>
      <c r="I219" s="186" t="s">
        <v>90</v>
      </c>
      <c r="J219" s="204" t="s">
        <v>1976</v>
      </c>
      <c r="K219" s="230">
        <v>1</v>
      </c>
      <c r="L219" s="230" t="s">
        <v>27</v>
      </c>
      <c r="M219" s="186" t="s">
        <v>1211</v>
      </c>
      <c r="N219" s="203" t="s">
        <v>91</v>
      </c>
      <c r="O219" s="203" t="s">
        <v>4902</v>
      </c>
      <c r="P219" s="207">
        <v>19951.93</v>
      </c>
      <c r="Q219" s="204" t="s">
        <v>27</v>
      </c>
      <c r="R219" s="204" t="s">
        <v>27</v>
      </c>
      <c r="S219" s="204" t="s">
        <v>27</v>
      </c>
      <c r="T219" s="204" t="s">
        <v>27</v>
      </c>
    </row>
    <row r="220" spans="1:20" s="282" customFormat="1" ht="300" x14ac:dyDescent="0.3">
      <c r="A220" s="246" t="s">
        <v>3697</v>
      </c>
      <c r="B220" s="271" t="s">
        <v>4797</v>
      </c>
      <c r="C220" s="186" t="s">
        <v>2069</v>
      </c>
      <c r="D220" s="187" t="s">
        <v>0</v>
      </c>
      <c r="E220" s="203" t="s">
        <v>1980</v>
      </c>
      <c r="F220" s="230" t="s">
        <v>27</v>
      </c>
      <c r="G220" s="230"/>
      <c r="H220" s="189" t="s">
        <v>109</v>
      </c>
      <c r="I220" s="186" t="s">
        <v>90</v>
      </c>
      <c r="J220" s="204" t="s">
        <v>1976</v>
      </c>
      <c r="K220" s="230">
        <v>1</v>
      </c>
      <c r="L220" s="230" t="s">
        <v>27</v>
      </c>
      <c r="M220" s="186" t="s">
        <v>1211</v>
      </c>
      <c r="N220" s="203" t="s">
        <v>91</v>
      </c>
      <c r="O220" s="203" t="s">
        <v>4902</v>
      </c>
      <c r="P220" s="207">
        <v>19951.93</v>
      </c>
      <c r="Q220" s="204" t="s">
        <v>27</v>
      </c>
      <c r="R220" s="204" t="s">
        <v>27</v>
      </c>
      <c r="S220" s="204" t="s">
        <v>27</v>
      </c>
      <c r="T220" s="204" t="s">
        <v>27</v>
      </c>
    </row>
    <row r="221" spans="1:20" s="282" customFormat="1" ht="300" x14ac:dyDescent="0.3">
      <c r="A221" s="246" t="s">
        <v>3698</v>
      </c>
      <c r="B221" s="271" t="s">
        <v>4797</v>
      </c>
      <c r="C221" s="186" t="s">
        <v>2070</v>
      </c>
      <c r="D221" s="187" t="s">
        <v>0</v>
      </c>
      <c r="E221" s="203" t="s">
        <v>1980</v>
      </c>
      <c r="F221" s="230" t="s">
        <v>27</v>
      </c>
      <c r="G221" s="230"/>
      <c r="H221" s="189" t="s">
        <v>109</v>
      </c>
      <c r="I221" s="186" t="s">
        <v>90</v>
      </c>
      <c r="J221" s="204" t="s">
        <v>1976</v>
      </c>
      <c r="K221" s="230">
        <v>1</v>
      </c>
      <c r="L221" s="230" t="s">
        <v>27</v>
      </c>
      <c r="M221" s="186" t="s">
        <v>1211</v>
      </c>
      <c r="N221" s="203" t="s">
        <v>91</v>
      </c>
      <c r="O221" s="203" t="s">
        <v>4902</v>
      </c>
      <c r="P221" s="207">
        <v>19951.93</v>
      </c>
      <c r="Q221" s="204" t="s">
        <v>27</v>
      </c>
      <c r="R221" s="204" t="s">
        <v>27</v>
      </c>
      <c r="S221" s="204" t="s">
        <v>27</v>
      </c>
      <c r="T221" s="204" t="s">
        <v>27</v>
      </c>
    </row>
    <row r="222" spans="1:20" s="282" customFormat="1" ht="300" x14ac:dyDescent="0.3">
      <c r="A222" s="246" t="s">
        <v>3699</v>
      </c>
      <c r="B222" s="271" t="s">
        <v>4797</v>
      </c>
      <c r="C222" s="186" t="s">
        <v>2071</v>
      </c>
      <c r="D222" s="187" t="s">
        <v>0</v>
      </c>
      <c r="E222" s="203" t="s">
        <v>1980</v>
      </c>
      <c r="F222" s="230" t="s">
        <v>27</v>
      </c>
      <c r="G222" s="230"/>
      <c r="H222" s="189" t="s">
        <v>109</v>
      </c>
      <c r="I222" s="186" t="s">
        <v>90</v>
      </c>
      <c r="J222" s="204" t="s">
        <v>1976</v>
      </c>
      <c r="K222" s="230">
        <v>1</v>
      </c>
      <c r="L222" s="230" t="s">
        <v>27</v>
      </c>
      <c r="M222" s="186" t="s">
        <v>1211</v>
      </c>
      <c r="N222" s="203" t="s">
        <v>91</v>
      </c>
      <c r="O222" s="203" t="s">
        <v>4902</v>
      </c>
      <c r="P222" s="207">
        <v>19951.93</v>
      </c>
      <c r="Q222" s="204" t="s">
        <v>27</v>
      </c>
      <c r="R222" s="204" t="s">
        <v>27</v>
      </c>
      <c r="S222" s="204" t="s">
        <v>27</v>
      </c>
      <c r="T222" s="204" t="s">
        <v>27</v>
      </c>
    </row>
    <row r="223" spans="1:20" s="282" customFormat="1" ht="300" x14ac:dyDescent="0.3">
      <c r="A223" s="246" t="s">
        <v>3700</v>
      </c>
      <c r="B223" s="271" t="s">
        <v>4797</v>
      </c>
      <c r="C223" s="186" t="s">
        <v>2072</v>
      </c>
      <c r="D223" s="187" t="s">
        <v>0</v>
      </c>
      <c r="E223" s="203" t="s">
        <v>1980</v>
      </c>
      <c r="F223" s="230" t="s">
        <v>27</v>
      </c>
      <c r="G223" s="230"/>
      <c r="H223" s="189" t="s">
        <v>109</v>
      </c>
      <c r="I223" s="186" t="s">
        <v>90</v>
      </c>
      <c r="J223" s="204" t="s">
        <v>1976</v>
      </c>
      <c r="K223" s="230">
        <v>1</v>
      </c>
      <c r="L223" s="230" t="s">
        <v>27</v>
      </c>
      <c r="M223" s="186" t="s">
        <v>1211</v>
      </c>
      <c r="N223" s="203" t="s">
        <v>91</v>
      </c>
      <c r="O223" s="203" t="s">
        <v>4902</v>
      </c>
      <c r="P223" s="207">
        <v>19951.93</v>
      </c>
      <c r="Q223" s="204" t="s">
        <v>27</v>
      </c>
      <c r="R223" s="204" t="s">
        <v>27</v>
      </c>
      <c r="S223" s="204" t="s">
        <v>27</v>
      </c>
      <c r="T223" s="204" t="s">
        <v>27</v>
      </c>
    </row>
    <row r="224" spans="1:20" s="282" customFormat="1" ht="106.5" customHeight="1" x14ac:dyDescent="0.3">
      <c r="A224" s="246" t="s">
        <v>3701</v>
      </c>
      <c r="B224" s="271" t="s">
        <v>4797</v>
      </c>
      <c r="C224" s="186" t="s">
        <v>2073</v>
      </c>
      <c r="D224" s="187" t="s">
        <v>0</v>
      </c>
      <c r="E224" s="203" t="s">
        <v>1980</v>
      </c>
      <c r="F224" s="230" t="s">
        <v>27</v>
      </c>
      <c r="G224" s="230"/>
      <c r="H224" s="189" t="s">
        <v>109</v>
      </c>
      <c r="I224" s="186" t="s">
        <v>90</v>
      </c>
      <c r="J224" s="204" t="s">
        <v>5013</v>
      </c>
      <c r="K224" s="230">
        <v>1</v>
      </c>
      <c r="L224" s="230" t="s">
        <v>27</v>
      </c>
      <c r="M224" s="186" t="s">
        <v>1211</v>
      </c>
      <c r="N224" s="203" t="s">
        <v>91</v>
      </c>
      <c r="O224" s="203" t="s">
        <v>4902</v>
      </c>
      <c r="P224" s="207">
        <v>19951.93</v>
      </c>
      <c r="Q224" s="204" t="s">
        <v>27</v>
      </c>
      <c r="R224" s="204" t="s">
        <v>27</v>
      </c>
      <c r="S224" s="204" t="s">
        <v>27</v>
      </c>
      <c r="T224" s="204" t="s">
        <v>27</v>
      </c>
    </row>
    <row r="225" spans="1:22" s="282" customFormat="1" ht="300" x14ac:dyDescent="0.3">
      <c r="A225" s="246" t="s">
        <v>3702</v>
      </c>
      <c r="B225" s="271" t="s">
        <v>4797</v>
      </c>
      <c r="C225" s="186" t="s">
        <v>2074</v>
      </c>
      <c r="D225" s="187" t="s">
        <v>0</v>
      </c>
      <c r="E225" s="203" t="s">
        <v>1980</v>
      </c>
      <c r="F225" s="230" t="s">
        <v>27</v>
      </c>
      <c r="G225" s="230"/>
      <c r="H225" s="189" t="s">
        <v>109</v>
      </c>
      <c r="I225" s="186" t="s">
        <v>90</v>
      </c>
      <c r="J225" s="204" t="s">
        <v>1976</v>
      </c>
      <c r="K225" s="230">
        <v>1</v>
      </c>
      <c r="L225" s="230" t="s">
        <v>27</v>
      </c>
      <c r="M225" s="186" t="s">
        <v>1211</v>
      </c>
      <c r="N225" s="203" t="s">
        <v>91</v>
      </c>
      <c r="O225" s="203" t="s">
        <v>4902</v>
      </c>
      <c r="P225" s="207">
        <v>19951.93</v>
      </c>
      <c r="Q225" s="204" t="s">
        <v>27</v>
      </c>
      <c r="R225" s="204" t="s">
        <v>27</v>
      </c>
      <c r="S225" s="204" t="s">
        <v>27</v>
      </c>
      <c r="T225" s="204" t="s">
        <v>27</v>
      </c>
    </row>
    <row r="226" spans="1:22" s="282" customFormat="1" ht="300" x14ac:dyDescent="0.3">
      <c r="A226" s="246" t="s">
        <v>3703</v>
      </c>
      <c r="B226" s="271" t="s">
        <v>4797</v>
      </c>
      <c r="C226" s="186" t="s">
        <v>2075</v>
      </c>
      <c r="D226" s="187" t="s">
        <v>0</v>
      </c>
      <c r="E226" s="203" t="s">
        <v>1980</v>
      </c>
      <c r="F226" s="230" t="s">
        <v>27</v>
      </c>
      <c r="G226" s="230"/>
      <c r="H226" s="189" t="s">
        <v>109</v>
      </c>
      <c r="I226" s="186" t="s">
        <v>90</v>
      </c>
      <c r="J226" s="204" t="s">
        <v>1976</v>
      </c>
      <c r="K226" s="230">
        <v>1</v>
      </c>
      <c r="L226" s="230" t="s">
        <v>27</v>
      </c>
      <c r="M226" s="186" t="s">
        <v>1211</v>
      </c>
      <c r="N226" s="203" t="s">
        <v>91</v>
      </c>
      <c r="O226" s="203" t="s">
        <v>4902</v>
      </c>
      <c r="P226" s="207">
        <v>19951.93</v>
      </c>
      <c r="Q226" s="204" t="s">
        <v>27</v>
      </c>
      <c r="R226" s="204" t="s">
        <v>27</v>
      </c>
      <c r="S226" s="204" t="s">
        <v>27</v>
      </c>
      <c r="T226" s="204" t="s">
        <v>27</v>
      </c>
    </row>
    <row r="227" spans="1:22" s="282" customFormat="1" ht="300" x14ac:dyDescent="0.3">
      <c r="A227" s="246" t="s">
        <v>3704</v>
      </c>
      <c r="B227" s="271" t="s">
        <v>4797</v>
      </c>
      <c r="C227" s="186" t="s">
        <v>2076</v>
      </c>
      <c r="D227" s="187" t="s">
        <v>0</v>
      </c>
      <c r="E227" s="203" t="s">
        <v>1980</v>
      </c>
      <c r="F227" s="230" t="s">
        <v>27</v>
      </c>
      <c r="G227" s="230"/>
      <c r="H227" s="189" t="s">
        <v>109</v>
      </c>
      <c r="I227" s="186" t="s">
        <v>90</v>
      </c>
      <c r="J227" s="204" t="s">
        <v>1976</v>
      </c>
      <c r="K227" s="230">
        <v>1</v>
      </c>
      <c r="L227" s="230" t="s">
        <v>27</v>
      </c>
      <c r="M227" s="186" t="s">
        <v>1211</v>
      </c>
      <c r="N227" s="203" t="s">
        <v>91</v>
      </c>
      <c r="O227" s="203" t="s">
        <v>4902</v>
      </c>
      <c r="P227" s="207">
        <v>19951.93</v>
      </c>
      <c r="Q227" s="204" t="s">
        <v>27</v>
      </c>
      <c r="R227" s="204" t="s">
        <v>27</v>
      </c>
      <c r="S227" s="204" t="s">
        <v>27</v>
      </c>
      <c r="T227" s="204" t="s">
        <v>27</v>
      </c>
    </row>
    <row r="228" spans="1:22" s="282" customFormat="1" ht="300" x14ac:dyDescent="0.3">
      <c r="A228" s="246" t="s">
        <v>3705</v>
      </c>
      <c r="B228" s="271" t="s">
        <v>4797</v>
      </c>
      <c r="C228" s="186" t="s">
        <v>2077</v>
      </c>
      <c r="D228" s="187" t="s">
        <v>0</v>
      </c>
      <c r="E228" s="203" t="s">
        <v>1980</v>
      </c>
      <c r="F228" s="230" t="s">
        <v>27</v>
      </c>
      <c r="G228" s="230"/>
      <c r="H228" s="189" t="s">
        <v>109</v>
      </c>
      <c r="I228" s="186" t="s">
        <v>90</v>
      </c>
      <c r="J228" s="204" t="s">
        <v>1976</v>
      </c>
      <c r="K228" s="230">
        <v>1</v>
      </c>
      <c r="L228" s="230" t="s">
        <v>27</v>
      </c>
      <c r="M228" s="186" t="s">
        <v>1211</v>
      </c>
      <c r="N228" s="203" t="s">
        <v>91</v>
      </c>
      <c r="O228" s="203" t="s">
        <v>4902</v>
      </c>
      <c r="P228" s="207">
        <v>19951.93</v>
      </c>
      <c r="Q228" s="204" t="s">
        <v>27</v>
      </c>
      <c r="R228" s="204" t="s">
        <v>27</v>
      </c>
      <c r="S228" s="204" t="s">
        <v>27</v>
      </c>
      <c r="T228" s="204" t="s">
        <v>27</v>
      </c>
    </row>
    <row r="229" spans="1:22" s="282" customFormat="1" ht="300" x14ac:dyDescent="0.3">
      <c r="A229" s="246" t="s">
        <v>3706</v>
      </c>
      <c r="B229" s="271" t="s">
        <v>4797</v>
      </c>
      <c r="C229" s="186" t="s">
        <v>2078</v>
      </c>
      <c r="D229" s="187" t="s">
        <v>0</v>
      </c>
      <c r="E229" s="203" t="s">
        <v>1980</v>
      </c>
      <c r="F229" s="230" t="s">
        <v>27</v>
      </c>
      <c r="G229" s="230"/>
      <c r="H229" s="189" t="s">
        <v>109</v>
      </c>
      <c r="I229" s="186" t="s">
        <v>90</v>
      </c>
      <c r="J229" s="204" t="s">
        <v>1976</v>
      </c>
      <c r="K229" s="230">
        <v>1</v>
      </c>
      <c r="L229" s="230" t="s">
        <v>27</v>
      </c>
      <c r="M229" s="186" t="s">
        <v>1211</v>
      </c>
      <c r="N229" s="203" t="s">
        <v>91</v>
      </c>
      <c r="O229" s="203" t="s">
        <v>4902</v>
      </c>
      <c r="P229" s="207">
        <v>19951.93</v>
      </c>
      <c r="Q229" s="204" t="s">
        <v>27</v>
      </c>
      <c r="R229" s="204" t="s">
        <v>27</v>
      </c>
      <c r="S229" s="204" t="s">
        <v>27</v>
      </c>
      <c r="T229" s="204" t="s">
        <v>27</v>
      </c>
    </row>
    <row r="230" spans="1:22" s="286" customFormat="1" ht="18.75" x14ac:dyDescent="0.25">
      <c r="A230" s="284" t="s">
        <v>4710</v>
      </c>
      <c r="B230" s="284"/>
      <c r="C230" s="284"/>
      <c r="D230" s="284"/>
      <c r="E230" s="284"/>
      <c r="F230" s="284"/>
      <c r="G230" s="284"/>
      <c r="H230" s="284"/>
      <c r="I230" s="284"/>
      <c r="J230" s="284"/>
      <c r="K230" s="284"/>
      <c r="L230" s="284"/>
      <c r="M230" s="284"/>
      <c r="N230" s="284"/>
      <c r="O230" s="284"/>
      <c r="P230" s="284"/>
      <c r="Q230" s="284"/>
      <c r="R230" s="284"/>
      <c r="S230" s="284"/>
      <c r="T230" s="284"/>
      <c r="U230" s="284"/>
      <c r="V230" s="285"/>
    </row>
    <row r="231" spans="1:22" s="241" customFormat="1" ht="409.5" x14ac:dyDescent="0.3">
      <c r="A231" s="271" t="s">
        <v>3707</v>
      </c>
      <c r="B231" s="271" t="s">
        <v>4797</v>
      </c>
      <c r="C231" s="186" t="s">
        <v>1518</v>
      </c>
      <c r="D231" s="186" t="s">
        <v>25</v>
      </c>
      <c r="E231" s="186" t="s">
        <v>1517</v>
      </c>
      <c r="F231" s="186" t="s">
        <v>1516</v>
      </c>
      <c r="G231" s="186"/>
      <c r="H231" s="187" t="s">
        <v>282</v>
      </c>
      <c r="I231" s="187" t="s">
        <v>1519</v>
      </c>
      <c r="J231" s="186" t="s">
        <v>1520</v>
      </c>
      <c r="K231" s="186">
        <v>2763</v>
      </c>
      <c r="L231" s="186" t="s">
        <v>4824</v>
      </c>
      <c r="M231" s="186" t="s">
        <v>1265</v>
      </c>
      <c r="N231" s="186" t="s">
        <v>1521</v>
      </c>
      <c r="O231" s="186" t="s">
        <v>1522</v>
      </c>
      <c r="P231" s="193">
        <v>755000</v>
      </c>
      <c r="Q231" s="193">
        <v>1150.06</v>
      </c>
      <c r="R231" s="186" t="s">
        <v>3322</v>
      </c>
      <c r="S231" s="186" t="s">
        <v>1523</v>
      </c>
      <c r="T231" s="185" t="s">
        <v>0</v>
      </c>
    </row>
    <row r="232" spans="1:22" s="241" customFormat="1" ht="409.5" x14ac:dyDescent="0.3">
      <c r="A232" s="271" t="s">
        <v>3708</v>
      </c>
      <c r="B232" s="271" t="s">
        <v>4797</v>
      </c>
      <c r="C232" s="186" t="s">
        <v>1526</v>
      </c>
      <c r="D232" s="186" t="s">
        <v>4825</v>
      </c>
      <c r="E232" s="186" t="s">
        <v>1524</v>
      </c>
      <c r="F232" s="186" t="s">
        <v>1525</v>
      </c>
      <c r="G232" s="186"/>
      <c r="H232" s="187" t="s">
        <v>282</v>
      </c>
      <c r="I232" s="187" t="s">
        <v>1528</v>
      </c>
      <c r="J232" s="186" t="s">
        <v>1527</v>
      </c>
      <c r="K232" s="186">
        <v>3242</v>
      </c>
      <c r="L232" s="186" t="s">
        <v>4826</v>
      </c>
      <c r="M232" s="186" t="s">
        <v>1265</v>
      </c>
      <c r="N232" s="186" t="s">
        <v>1529</v>
      </c>
      <c r="O232" s="186" t="s">
        <v>1535</v>
      </c>
      <c r="P232" s="193">
        <v>1840000</v>
      </c>
      <c r="Q232" s="193">
        <v>5833318.9199999999</v>
      </c>
      <c r="R232" s="186" t="s">
        <v>3326</v>
      </c>
      <c r="S232" s="186" t="s">
        <v>1523</v>
      </c>
      <c r="T232" s="185" t="s">
        <v>0</v>
      </c>
    </row>
    <row r="233" spans="1:22" s="241" customFormat="1" ht="409.5" x14ac:dyDescent="0.3">
      <c r="A233" s="271" t="s">
        <v>3709</v>
      </c>
      <c r="B233" s="271" t="s">
        <v>4797</v>
      </c>
      <c r="C233" s="186" t="s">
        <v>1531</v>
      </c>
      <c r="D233" s="186" t="s">
        <v>4827</v>
      </c>
      <c r="E233" s="186" t="s">
        <v>1532</v>
      </c>
      <c r="F233" s="186" t="s">
        <v>1530</v>
      </c>
      <c r="G233" s="186"/>
      <c r="H233" s="187" t="s">
        <v>282</v>
      </c>
      <c r="I233" s="187" t="s">
        <v>1533</v>
      </c>
      <c r="J233" s="186" t="s">
        <v>1534</v>
      </c>
      <c r="K233" s="186">
        <v>2536</v>
      </c>
      <c r="L233" s="186" t="s">
        <v>4828</v>
      </c>
      <c r="M233" s="186" t="s">
        <v>1265</v>
      </c>
      <c r="N233" s="186" t="s">
        <v>1536</v>
      </c>
      <c r="O233" s="186" t="s">
        <v>1535</v>
      </c>
      <c r="P233" s="193">
        <v>2190028</v>
      </c>
      <c r="Q233" s="193">
        <v>4640735.8099999996</v>
      </c>
      <c r="R233" s="186" t="s">
        <v>3325</v>
      </c>
      <c r="S233" s="186" t="s">
        <v>1523</v>
      </c>
      <c r="T233" s="185" t="s">
        <v>0</v>
      </c>
    </row>
    <row r="234" spans="1:22" s="241" customFormat="1" ht="409.5" x14ac:dyDescent="0.3">
      <c r="A234" s="271" t="s">
        <v>3710</v>
      </c>
      <c r="B234" s="271" t="s">
        <v>4797</v>
      </c>
      <c r="C234" s="186" t="s">
        <v>1538</v>
      </c>
      <c r="D234" s="186" t="s">
        <v>4827</v>
      </c>
      <c r="E234" s="186" t="s">
        <v>1539</v>
      </c>
      <c r="F234" s="186" t="s">
        <v>1537</v>
      </c>
      <c r="G234" s="186"/>
      <c r="H234" s="187" t="s">
        <v>282</v>
      </c>
      <c r="I234" s="187" t="s">
        <v>1540</v>
      </c>
      <c r="J234" s="186" t="s">
        <v>1541</v>
      </c>
      <c r="K234" s="186">
        <v>1393</v>
      </c>
      <c r="L234" s="186" t="s">
        <v>4829</v>
      </c>
      <c r="M234" s="186" t="s">
        <v>1265</v>
      </c>
      <c r="N234" s="186" t="s">
        <v>1542</v>
      </c>
      <c r="O234" s="186" t="s">
        <v>1543</v>
      </c>
      <c r="P234" s="193">
        <v>1271785</v>
      </c>
      <c r="Q234" s="193">
        <v>2525280.89</v>
      </c>
      <c r="R234" s="186" t="s">
        <v>5155</v>
      </c>
      <c r="S234" s="186" t="s">
        <v>1523</v>
      </c>
      <c r="T234" s="185" t="s">
        <v>0</v>
      </c>
    </row>
    <row r="235" spans="1:22" s="241" customFormat="1" ht="409.5" x14ac:dyDescent="0.3">
      <c r="A235" s="271" t="s">
        <v>3711</v>
      </c>
      <c r="B235" s="271" t="s">
        <v>4797</v>
      </c>
      <c r="C235" s="186" t="s">
        <v>1546</v>
      </c>
      <c r="D235" s="186" t="s">
        <v>4830</v>
      </c>
      <c r="E235" s="186" t="s">
        <v>1545</v>
      </c>
      <c r="F235" s="186" t="s">
        <v>1544</v>
      </c>
      <c r="G235" s="186"/>
      <c r="H235" s="187" t="s">
        <v>282</v>
      </c>
      <c r="I235" s="187" t="s">
        <v>1547</v>
      </c>
      <c r="J235" s="186" t="s">
        <v>1548</v>
      </c>
      <c r="K235" s="186">
        <v>2685</v>
      </c>
      <c r="L235" s="186" t="s">
        <v>4831</v>
      </c>
      <c r="M235" s="186" t="s">
        <v>1265</v>
      </c>
      <c r="N235" s="186" t="s">
        <v>1549</v>
      </c>
      <c r="O235" s="186" t="s">
        <v>1550</v>
      </c>
      <c r="P235" s="193">
        <v>2732230.2</v>
      </c>
      <c r="Q235" s="193">
        <v>4967514.67</v>
      </c>
      <c r="R235" s="186" t="s">
        <v>3324</v>
      </c>
      <c r="S235" s="186" t="s">
        <v>1523</v>
      </c>
      <c r="T235" s="185" t="s">
        <v>0</v>
      </c>
    </row>
    <row r="236" spans="1:22" s="241" customFormat="1" ht="409.5" x14ac:dyDescent="0.3">
      <c r="A236" s="271" t="s">
        <v>3712</v>
      </c>
      <c r="B236" s="271" t="s">
        <v>4797</v>
      </c>
      <c r="C236" s="186" t="s">
        <v>1553</v>
      </c>
      <c r="D236" s="186" t="s">
        <v>4832</v>
      </c>
      <c r="E236" s="186" t="s">
        <v>1552</v>
      </c>
      <c r="F236" s="186" t="s">
        <v>1551</v>
      </c>
      <c r="G236" s="186"/>
      <c r="H236" s="187" t="s">
        <v>282</v>
      </c>
      <c r="I236" s="187" t="s">
        <v>1554</v>
      </c>
      <c r="J236" s="186" t="s">
        <v>1555</v>
      </c>
      <c r="K236" s="186">
        <v>2776</v>
      </c>
      <c r="L236" s="186" t="s">
        <v>4833</v>
      </c>
      <c r="M236" s="186" t="s">
        <v>1265</v>
      </c>
      <c r="N236" s="186" t="s">
        <v>1556</v>
      </c>
      <c r="O236" s="186" t="s">
        <v>1550</v>
      </c>
      <c r="P236" s="193">
        <v>2190000</v>
      </c>
      <c r="Q236" s="193">
        <v>6206402.0899999999</v>
      </c>
      <c r="R236" s="186" t="s">
        <v>3323</v>
      </c>
      <c r="S236" s="186" t="s">
        <v>1523</v>
      </c>
      <c r="T236" s="185" t="s">
        <v>0</v>
      </c>
    </row>
    <row r="237" spans="1:22" s="241" customFormat="1" ht="409.5" x14ac:dyDescent="0.3">
      <c r="A237" s="271" t="s">
        <v>3713</v>
      </c>
      <c r="B237" s="271" t="s">
        <v>4797</v>
      </c>
      <c r="C237" s="186" t="s">
        <v>1559</v>
      </c>
      <c r="D237" s="186" t="s">
        <v>4827</v>
      </c>
      <c r="E237" s="186" t="s">
        <v>1558</v>
      </c>
      <c r="F237" s="186" t="s">
        <v>1557</v>
      </c>
      <c r="G237" s="186"/>
      <c r="H237" s="187" t="s">
        <v>282</v>
      </c>
      <c r="I237" s="187" t="s">
        <v>1560</v>
      </c>
      <c r="J237" s="186" t="s">
        <v>1561</v>
      </c>
      <c r="K237" s="186">
        <v>2886</v>
      </c>
      <c r="L237" s="186" t="s">
        <v>4834</v>
      </c>
      <c r="M237" s="186" t="s">
        <v>1265</v>
      </c>
      <c r="N237" s="186" t="s">
        <v>1562</v>
      </c>
      <c r="O237" s="186" t="s">
        <v>1563</v>
      </c>
      <c r="P237" s="193">
        <v>3588045.68</v>
      </c>
      <c r="Q237" s="193">
        <v>6977616.3700000001</v>
      </c>
      <c r="R237" s="186" t="s">
        <v>4780</v>
      </c>
      <c r="S237" s="186" t="s">
        <v>1523</v>
      </c>
      <c r="T237" s="185" t="s">
        <v>0</v>
      </c>
    </row>
    <row r="238" spans="1:22" s="241" customFormat="1" ht="409.5" x14ac:dyDescent="0.3">
      <c r="A238" s="271" t="s">
        <v>3714</v>
      </c>
      <c r="B238" s="271" t="s">
        <v>4797</v>
      </c>
      <c r="C238" s="186" t="s">
        <v>3470</v>
      </c>
      <c r="D238" s="186" t="s">
        <v>27</v>
      </c>
      <c r="E238" s="186" t="s">
        <v>1565</v>
      </c>
      <c r="F238" s="186" t="s">
        <v>1564</v>
      </c>
      <c r="G238" s="186"/>
      <c r="H238" s="189" t="s">
        <v>109</v>
      </c>
      <c r="I238" s="204" t="s">
        <v>3412</v>
      </c>
      <c r="J238" s="186" t="s">
        <v>3413</v>
      </c>
      <c r="K238" s="230">
        <v>907</v>
      </c>
      <c r="L238" s="186" t="s">
        <v>3469</v>
      </c>
      <c r="M238" s="185" t="s">
        <v>852</v>
      </c>
      <c r="N238" s="186" t="s">
        <v>0</v>
      </c>
      <c r="O238" s="186" t="s">
        <v>0</v>
      </c>
      <c r="P238" s="207">
        <v>1676343</v>
      </c>
      <c r="Q238" s="207">
        <v>2217897.5499999998</v>
      </c>
      <c r="R238" s="186" t="s">
        <v>1566</v>
      </c>
      <c r="S238" s="186" t="s">
        <v>1567</v>
      </c>
      <c r="T238" s="287" t="s">
        <v>852</v>
      </c>
    </row>
    <row r="239" spans="1:22" s="241" customFormat="1" ht="409.5" x14ac:dyDescent="0.3">
      <c r="A239" s="271" t="s">
        <v>3715</v>
      </c>
      <c r="B239" s="271" t="s">
        <v>4797</v>
      </c>
      <c r="C239" s="186" t="s">
        <v>3471</v>
      </c>
      <c r="D239" s="186" t="s">
        <v>4825</v>
      </c>
      <c r="E239" s="186" t="s">
        <v>1539</v>
      </c>
      <c r="F239" s="186" t="s">
        <v>1568</v>
      </c>
      <c r="G239" s="186"/>
      <c r="H239" s="189" t="s">
        <v>109</v>
      </c>
      <c r="I239" s="204" t="s">
        <v>3414</v>
      </c>
      <c r="J239" s="186" t="s">
        <v>3415</v>
      </c>
      <c r="K239" s="230">
        <v>2012</v>
      </c>
      <c r="L239" s="186" t="s">
        <v>1569</v>
      </c>
      <c r="M239" s="185" t="s">
        <v>852</v>
      </c>
      <c r="N239" s="186" t="s">
        <v>0</v>
      </c>
      <c r="O239" s="186" t="s">
        <v>0</v>
      </c>
      <c r="P239" s="193">
        <v>935000</v>
      </c>
      <c r="Q239" s="207">
        <v>3306176.27</v>
      </c>
      <c r="R239" s="186" t="s">
        <v>1570</v>
      </c>
      <c r="S239" s="186" t="s">
        <v>1571</v>
      </c>
      <c r="T239" s="287" t="s">
        <v>852</v>
      </c>
    </row>
    <row r="240" spans="1:22" s="241" customFormat="1" ht="187.5" x14ac:dyDescent="0.3">
      <c r="A240" s="271" t="s">
        <v>3716</v>
      </c>
      <c r="B240" s="271" t="s">
        <v>4797</v>
      </c>
      <c r="C240" s="186" t="s">
        <v>3472</v>
      </c>
      <c r="D240" s="186" t="s">
        <v>25</v>
      </c>
      <c r="E240" s="186" t="s">
        <v>1572</v>
      </c>
      <c r="F240" s="186" t="s">
        <v>1573</v>
      </c>
      <c r="G240" s="186"/>
      <c r="H240" s="189" t="s">
        <v>109</v>
      </c>
      <c r="I240" s="204" t="s">
        <v>3416</v>
      </c>
      <c r="J240" s="186" t="s">
        <v>3417</v>
      </c>
      <c r="K240" s="230">
        <v>2907</v>
      </c>
      <c r="L240" s="186" t="s">
        <v>1574</v>
      </c>
      <c r="M240" s="185" t="s">
        <v>852</v>
      </c>
      <c r="N240" s="186" t="s">
        <v>0</v>
      </c>
      <c r="O240" s="186" t="s">
        <v>0</v>
      </c>
      <c r="P240" s="193">
        <v>4157214.5</v>
      </c>
      <c r="Q240" s="207">
        <v>36000</v>
      </c>
      <c r="R240" s="186" t="s">
        <v>0</v>
      </c>
      <c r="S240" s="186" t="s">
        <v>0</v>
      </c>
      <c r="T240" s="287" t="s">
        <v>852</v>
      </c>
    </row>
    <row r="241" spans="1:20" s="241" customFormat="1" ht="225" x14ac:dyDescent="0.3">
      <c r="A241" s="271" t="s">
        <v>3717</v>
      </c>
      <c r="B241" s="271" t="s">
        <v>4797</v>
      </c>
      <c r="C241" s="186" t="s">
        <v>3473</v>
      </c>
      <c r="D241" s="186" t="s">
        <v>4836</v>
      </c>
      <c r="E241" s="186" t="s">
        <v>1575</v>
      </c>
      <c r="F241" s="186" t="s">
        <v>1576</v>
      </c>
      <c r="G241" s="186"/>
      <c r="H241" s="189" t="s">
        <v>109</v>
      </c>
      <c r="I241" s="204" t="s">
        <v>3418</v>
      </c>
      <c r="J241" s="186" t="s">
        <v>3419</v>
      </c>
      <c r="K241" s="230">
        <v>150</v>
      </c>
      <c r="L241" s="186" t="s">
        <v>4835</v>
      </c>
      <c r="M241" s="185" t="s">
        <v>852</v>
      </c>
      <c r="N241" s="186" t="s">
        <v>0</v>
      </c>
      <c r="O241" s="186" t="s">
        <v>0</v>
      </c>
      <c r="P241" s="260">
        <v>194000</v>
      </c>
      <c r="Q241" s="264">
        <v>309572.23</v>
      </c>
      <c r="R241" s="186" t="s">
        <v>0</v>
      </c>
      <c r="S241" s="186" t="s">
        <v>0</v>
      </c>
      <c r="T241" s="287" t="s">
        <v>852</v>
      </c>
    </row>
    <row r="242" spans="1:20" s="241" customFormat="1" ht="337.5" x14ac:dyDescent="0.3">
      <c r="A242" s="271" t="s">
        <v>3718</v>
      </c>
      <c r="B242" s="271" t="s">
        <v>4797</v>
      </c>
      <c r="C242" s="186" t="s">
        <v>3474</v>
      </c>
      <c r="D242" s="186" t="s">
        <v>4836</v>
      </c>
      <c r="E242" s="186" t="s">
        <v>1577</v>
      </c>
      <c r="F242" s="186" t="s">
        <v>1578</v>
      </c>
      <c r="G242" s="186"/>
      <c r="H242" s="189" t="s">
        <v>109</v>
      </c>
      <c r="I242" s="204" t="s">
        <v>3422</v>
      </c>
      <c r="J242" s="288" t="s">
        <v>3423</v>
      </c>
      <c r="K242" s="230">
        <v>3417</v>
      </c>
      <c r="L242" s="186" t="s">
        <v>4837</v>
      </c>
      <c r="M242" s="185" t="s">
        <v>852</v>
      </c>
      <c r="N242" s="186" t="s">
        <v>0</v>
      </c>
      <c r="O242" s="186" t="s">
        <v>0</v>
      </c>
      <c r="P242" s="193">
        <v>11330233.119999999</v>
      </c>
      <c r="Q242" s="289">
        <v>7623678.3200000003</v>
      </c>
      <c r="R242" s="186" t="s">
        <v>5156</v>
      </c>
      <c r="S242" s="186" t="s">
        <v>2221</v>
      </c>
      <c r="T242" s="287" t="s">
        <v>852</v>
      </c>
    </row>
    <row r="243" spans="1:20" s="241" customFormat="1" ht="225" x14ac:dyDescent="0.3">
      <c r="A243" s="271" t="s">
        <v>3719</v>
      </c>
      <c r="B243" s="271" t="s">
        <v>4797</v>
      </c>
      <c r="C243" s="186" t="s">
        <v>3473</v>
      </c>
      <c r="D243" s="186" t="s">
        <v>4836</v>
      </c>
      <c r="E243" s="186" t="s">
        <v>1579</v>
      </c>
      <c r="F243" s="186" t="s">
        <v>4898</v>
      </c>
      <c r="G243" s="186"/>
      <c r="H243" s="189" t="s">
        <v>109</v>
      </c>
      <c r="I243" s="204" t="s">
        <v>3420</v>
      </c>
      <c r="J243" s="186" t="s">
        <v>3421</v>
      </c>
      <c r="K243" s="230">
        <v>85</v>
      </c>
      <c r="L243" s="186" t="s">
        <v>4838</v>
      </c>
      <c r="M243" s="185" t="s">
        <v>852</v>
      </c>
      <c r="N243" s="186" t="s">
        <v>0</v>
      </c>
      <c r="O243" s="186" t="s">
        <v>0</v>
      </c>
      <c r="P243" s="193">
        <v>73000</v>
      </c>
      <c r="Q243" s="289">
        <v>161204.78</v>
      </c>
      <c r="R243" s="186" t="s">
        <v>0</v>
      </c>
      <c r="S243" s="186" t="s">
        <v>0</v>
      </c>
      <c r="T243" s="287" t="s">
        <v>852</v>
      </c>
    </row>
    <row r="244" spans="1:20" s="241" customFormat="1" ht="225" x14ac:dyDescent="0.3">
      <c r="A244" s="271" t="s">
        <v>3720</v>
      </c>
      <c r="B244" s="271" t="s">
        <v>4797</v>
      </c>
      <c r="C244" s="186" t="s">
        <v>3473</v>
      </c>
      <c r="D244" s="186" t="s">
        <v>4836</v>
      </c>
      <c r="E244" s="186" t="s">
        <v>1581</v>
      </c>
      <c r="F244" s="186" t="s">
        <v>1580</v>
      </c>
      <c r="G244" s="186"/>
      <c r="H244" s="189" t="s">
        <v>109</v>
      </c>
      <c r="I244" s="204" t="s">
        <v>3424</v>
      </c>
      <c r="J244" s="186" t="s">
        <v>3425</v>
      </c>
      <c r="K244" s="230">
        <v>32</v>
      </c>
      <c r="L244" s="186" t="s">
        <v>4839</v>
      </c>
      <c r="M244" s="185" t="s">
        <v>852</v>
      </c>
      <c r="N244" s="186" t="s">
        <v>0</v>
      </c>
      <c r="O244" s="186" t="s">
        <v>0</v>
      </c>
      <c r="P244" s="193">
        <v>25000</v>
      </c>
      <c r="Q244" s="289">
        <v>59610.58</v>
      </c>
      <c r="R244" s="186" t="s">
        <v>0</v>
      </c>
      <c r="S244" s="186" t="s">
        <v>0</v>
      </c>
      <c r="T244" s="287" t="s">
        <v>852</v>
      </c>
    </row>
    <row r="245" spans="1:20" s="241" customFormat="1" ht="225" x14ac:dyDescent="0.3">
      <c r="A245" s="271" t="s">
        <v>3721</v>
      </c>
      <c r="B245" s="271" t="s">
        <v>4797</v>
      </c>
      <c r="C245" s="186" t="s">
        <v>3475</v>
      </c>
      <c r="D245" s="186" t="s">
        <v>4836</v>
      </c>
      <c r="E245" s="186" t="s">
        <v>1582</v>
      </c>
      <c r="F245" s="186" t="s">
        <v>1583</v>
      </c>
      <c r="G245" s="186"/>
      <c r="H245" s="189" t="s">
        <v>109</v>
      </c>
      <c r="I245" s="204" t="s">
        <v>3426</v>
      </c>
      <c r="J245" s="186" t="s">
        <v>3427</v>
      </c>
      <c r="K245" s="230">
        <v>74</v>
      </c>
      <c r="L245" s="186" t="s">
        <v>4835</v>
      </c>
      <c r="M245" s="185" t="s">
        <v>852</v>
      </c>
      <c r="N245" s="186" t="s">
        <v>0</v>
      </c>
      <c r="O245" s="186" t="s">
        <v>0</v>
      </c>
      <c r="P245" s="193">
        <v>96000</v>
      </c>
      <c r="Q245" s="289">
        <v>152722.29</v>
      </c>
      <c r="R245" s="186" t="s">
        <v>0</v>
      </c>
      <c r="S245" s="186" t="s">
        <v>0</v>
      </c>
      <c r="T245" s="287" t="s">
        <v>852</v>
      </c>
    </row>
    <row r="246" spans="1:20" s="241" customFormat="1" ht="225" x14ac:dyDescent="0.3">
      <c r="A246" s="271" t="s">
        <v>3722</v>
      </c>
      <c r="B246" s="271" t="s">
        <v>4797</v>
      </c>
      <c r="C246" s="186" t="s">
        <v>3476</v>
      </c>
      <c r="D246" s="186" t="s">
        <v>4836</v>
      </c>
      <c r="E246" s="186" t="s">
        <v>1585</v>
      </c>
      <c r="F246" s="186" t="s">
        <v>1584</v>
      </c>
      <c r="G246" s="186"/>
      <c r="H246" s="189" t="s">
        <v>109</v>
      </c>
      <c r="I246" s="204" t="s">
        <v>3428</v>
      </c>
      <c r="J246" s="186" t="s">
        <v>3429</v>
      </c>
      <c r="K246" s="230">
        <v>89</v>
      </c>
      <c r="L246" s="186" t="s">
        <v>4840</v>
      </c>
      <c r="M246" s="185" t="s">
        <v>852</v>
      </c>
      <c r="N246" s="186" t="s">
        <v>0</v>
      </c>
      <c r="O246" s="186" t="s">
        <v>0</v>
      </c>
      <c r="P246" s="190">
        <v>50000</v>
      </c>
      <c r="Q246" s="289">
        <v>121126.04</v>
      </c>
      <c r="R246" s="186" t="s">
        <v>0</v>
      </c>
      <c r="S246" s="186" t="s">
        <v>0</v>
      </c>
      <c r="T246" s="287" t="s">
        <v>852</v>
      </c>
    </row>
    <row r="247" spans="1:20" s="241" customFormat="1" ht="225" x14ac:dyDescent="0.3">
      <c r="A247" s="271" t="s">
        <v>3723</v>
      </c>
      <c r="B247" s="271" t="s">
        <v>4797</v>
      </c>
      <c r="C247" s="186" t="s">
        <v>3477</v>
      </c>
      <c r="D247" s="186" t="s">
        <v>4836</v>
      </c>
      <c r="E247" s="186" t="s">
        <v>1587</v>
      </c>
      <c r="F247" s="186" t="s">
        <v>1586</v>
      </c>
      <c r="G247" s="186"/>
      <c r="H247" s="189" t="s">
        <v>109</v>
      </c>
      <c r="I247" s="204" t="s">
        <v>3430</v>
      </c>
      <c r="J247" s="186" t="s">
        <v>3431</v>
      </c>
      <c r="K247" s="230">
        <v>322</v>
      </c>
      <c r="L247" s="186" t="s">
        <v>922</v>
      </c>
      <c r="M247" s="185" t="s">
        <v>852</v>
      </c>
      <c r="N247" s="186" t="s">
        <v>0</v>
      </c>
      <c r="O247" s="186" t="s">
        <v>0</v>
      </c>
      <c r="P247" s="260">
        <v>189000</v>
      </c>
      <c r="Q247" s="290">
        <v>567569.06000000006</v>
      </c>
      <c r="R247" s="186" t="s">
        <v>0</v>
      </c>
      <c r="S247" s="186" t="s">
        <v>0</v>
      </c>
      <c r="T247" s="287" t="s">
        <v>852</v>
      </c>
    </row>
    <row r="248" spans="1:20" s="241" customFormat="1" ht="225" x14ac:dyDescent="0.3">
      <c r="A248" s="271" t="s">
        <v>3724</v>
      </c>
      <c r="B248" s="271" t="s">
        <v>4797</v>
      </c>
      <c r="C248" s="186" t="s">
        <v>3478</v>
      </c>
      <c r="D248" s="186" t="s">
        <v>4836</v>
      </c>
      <c r="E248" s="186" t="s">
        <v>1589</v>
      </c>
      <c r="F248" s="186" t="s">
        <v>1588</v>
      </c>
      <c r="G248" s="186"/>
      <c r="H248" s="189" t="s">
        <v>109</v>
      </c>
      <c r="I248" s="204" t="s">
        <v>3432</v>
      </c>
      <c r="J248" s="186" t="s">
        <v>3433</v>
      </c>
      <c r="K248" s="230">
        <v>143</v>
      </c>
      <c r="L248" s="186" t="s">
        <v>4838</v>
      </c>
      <c r="M248" s="185" t="s">
        <v>852</v>
      </c>
      <c r="N248" s="186" t="s">
        <v>0</v>
      </c>
      <c r="O248" s="186" t="s">
        <v>0</v>
      </c>
      <c r="P248" s="252" t="s">
        <v>1590</v>
      </c>
      <c r="Q248" s="289">
        <v>271203.34000000003</v>
      </c>
      <c r="R248" s="186" t="s">
        <v>0</v>
      </c>
      <c r="S248" s="186" t="s">
        <v>0</v>
      </c>
      <c r="T248" s="287" t="s">
        <v>852</v>
      </c>
    </row>
    <row r="249" spans="1:20" s="241" customFormat="1" ht="225" x14ac:dyDescent="0.3">
      <c r="A249" s="271" t="s">
        <v>3725</v>
      </c>
      <c r="B249" s="271" t="s">
        <v>4797</v>
      </c>
      <c r="C249" s="186" t="s">
        <v>3479</v>
      </c>
      <c r="D249" s="186" t="s">
        <v>4836</v>
      </c>
      <c r="E249" s="186" t="s">
        <v>1592</v>
      </c>
      <c r="F249" s="186" t="s">
        <v>1591</v>
      </c>
      <c r="G249" s="186"/>
      <c r="H249" s="189" t="s">
        <v>109</v>
      </c>
      <c r="I249" s="204" t="s">
        <v>3434</v>
      </c>
      <c r="J249" s="186" t="s">
        <v>3435</v>
      </c>
      <c r="K249" s="230">
        <v>302</v>
      </c>
      <c r="L249" s="186" t="s">
        <v>4841</v>
      </c>
      <c r="M249" s="185" t="s">
        <v>852</v>
      </c>
      <c r="N249" s="186" t="s">
        <v>0</v>
      </c>
      <c r="O249" s="186" t="s">
        <v>0</v>
      </c>
      <c r="P249" s="252">
        <v>303000</v>
      </c>
      <c r="Q249" s="289">
        <v>603009.66</v>
      </c>
      <c r="R249" s="186" t="s">
        <v>0</v>
      </c>
      <c r="S249" s="186" t="s">
        <v>0</v>
      </c>
      <c r="T249" s="287" t="s">
        <v>852</v>
      </c>
    </row>
    <row r="250" spans="1:20" s="241" customFormat="1" ht="337.5" x14ac:dyDescent="0.3">
      <c r="A250" s="271" t="s">
        <v>3726</v>
      </c>
      <c r="B250" s="271" t="s">
        <v>4797</v>
      </c>
      <c r="C250" s="186" t="s">
        <v>3480</v>
      </c>
      <c r="D250" s="186" t="s">
        <v>4836</v>
      </c>
      <c r="E250" s="186" t="s">
        <v>1594</v>
      </c>
      <c r="F250" s="186" t="s">
        <v>1593</v>
      </c>
      <c r="G250" s="186"/>
      <c r="H250" s="189" t="s">
        <v>109</v>
      </c>
      <c r="I250" s="204" t="s">
        <v>3436</v>
      </c>
      <c r="J250" s="186" t="s">
        <v>3437</v>
      </c>
      <c r="K250" s="230">
        <v>54</v>
      </c>
      <c r="L250" s="186" t="s">
        <v>4842</v>
      </c>
      <c r="M250" s="185" t="s">
        <v>852</v>
      </c>
      <c r="N250" s="186" t="s">
        <v>0</v>
      </c>
      <c r="O250" s="186" t="s">
        <v>0</v>
      </c>
      <c r="P250" s="252">
        <v>51000</v>
      </c>
      <c r="Q250" s="289">
        <v>104215.94</v>
      </c>
      <c r="R250" s="186" t="s">
        <v>0</v>
      </c>
      <c r="S250" s="186" t="s">
        <v>0</v>
      </c>
      <c r="T250" s="287" t="s">
        <v>852</v>
      </c>
    </row>
    <row r="251" spans="1:20" s="241" customFormat="1" ht="225" x14ac:dyDescent="0.3">
      <c r="A251" s="271" t="s">
        <v>3727</v>
      </c>
      <c r="B251" s="271" t="s">
        <v>4797</v>
      </c>
      <c r="C251" s="186" t="s">
        <v>3481</v>
      </c>
      <c r="D251" s="186" t="s">
        <v>4836</v>
      </c>
      <c r="E251" s="186" t="s">
        <v>1596</v>
      </c>
      <c r="F251" s="186" t="s">
        <v>1595</v>
      </c>
      <c r="G251" s="186"/>
      <c r="H251" s="189" t="s">
        <v>109</v>
      </c>
      <c r="I251" s="204" t="s">
        <v>3438</v>
      </c>
      <c r="J251" s="186" t="s">
        <v>3439</v>
      </c>
      <c r="K251" s="230">
        <v>245</v>
      </c>
      <c r="L251" s="186" t="s">
        <v>922</v>
      </c>
      <c r="M251" s="185" t="s">
        <v>852</v>
      </c>
      <c r="N251" s="186" t="s">
        <v>0</v>
      </c>
      <c r="O251" s="186" t="s">
        <v>0</v>
      </c>
      <c r="P251" s="252">
        <v>144000</v>
      </c>
      <c r="Q251" s="289">
        <v>431846.02</v>
      </c>
      <c r="R251" s="186" t="s">
        <v>0</v>
      </c>
      <c r="S251" s="186" t="s">
        <v>0</v>
      </c>
      <c r="T251" s="287" t="s">
        <v>852</v>
      </c>
    </row>
    <row r="252" spans="1:20" s="241" customFormat="1" ht="225" x14ac:dyDescent="0.3">
      <c r="A252" s="271" t="s">
        <v>3728</v>
      </c>
      <c r="B252" s="271" t="s">
        <v>4797</v>
      </c>
      <c r="C252" s="186" t="s">
        <v>3473</v>
      </c>
      <c r="D252" s="186" t="s">
        <v>4836</v>
      </c>
      <c r="E252" s="186" t="s">
        <v>1598</v>
      </c>
      <c r="F252" s="186" t="s">
        <v>1597</v>
      </c>
      <c r="G252" s="186"/>
      <c r="H252" s="189" t="s">
        <v>109</v>
      </c>
      <c r="I252" s="204" t="s">
        <v>3440</v>
      </c>
      <c r="J252" s="186" t="s">
        <v>3441</v>
      </c>
      <c r="K252" s="230">
        <v>28</v>
      </c>
      <c r="L252" s="186" t="s">
        <v>4838</v>
      </c>
      <c r="M252" s="185" t="s">
        <v>852</v>
      </c>
      <c r="N252" s="186" t="s">
        <v>0</v>
      </c>
      <c r="O252" s="186" t="s">
        <v>0</v>
      </c>
      <c r="P252" s="252">
        <v>24000</v>
      </c>
      <c r="Q252" s="289">
        <v>53102.75</v>
      </c>
      <c r="R252" s="186" t="s">
        <v>0</v>
      </c>
      <c r="S252" s="186" t="s">
        <v>0</v>
      </c>
      <c r="T252" s="287" t="s">
        <v>852</v>
      </c>
    </row>
    <row r="253" spans="1:20" s="241" customFormat="1" ht="225" x14ac:dyDescent="0.3">
      <c r="A253" s="271" t="s">
        <v>3729</v>
      </c>
      <c r="B253" s="271" t="s">
        <v>4797</v>
      </c>
      <c r="C253" s="186" t="s">
        <v>3473</v>
      </c>
      <c r="D253" s="186" t="s">
        <v>4836</v>
      </c>
      <c r="E253" s="186" t="s">
        <v>1600</v>
      </c>
      <c r="F253" s="186" t="s">
        <v>1599</v>
      </c>
      <c r="G253" s="186"/>
      <c r="H253" s="189" t="s">
        <v>109</v>
      </c>
      <c r="I253" s="204" t="s">
        <v>3442</v>
      </c>
      <c r="J253" s="186" t="s">
        <v>3443</v>
      </c>
      <c r="K253" s="230">
        <v>55</v>
      </c>
      <c r="L253" s="186" t="s">
        <v>4839</v>
      </c>
      <c r="M253" s="185" t="s">
        <v>852</v>
      </c>
      <c r="N253" s="186" t="s">
        <v>0</v>
      </c>
      <c r="O253" s="186" t="s">
        <v>0</v>
      </c>
      <c r="P253" s="252">
        <v>43000</v>
      </c>
      <c r="Q253" s="289">
        <v>102455.69</v>
      </c>
      <c r="R253" s="186" t="s">
        <v>0</v>
      </c>
      <c r="S253" s="186" t="s">
        <v>0</v>
      </c>
      <c r="T253" s="287" t="s">
        <v>852</v>
      </c>
    </row>
    <row r="254" spans="1:20" s="241" customFormat="1" ht="225" x14ac:dyDescent="0.3">
      <c r="A254" s="271" t="s">
        <v>3730</v>
      </c>
      <c r="B254" s="271" t="s">
        <v>4797</v>
      </c>
      <c r="C254" s="186" t="s">
        <v>3481</v>
      </c>
      <c r="D254" s="186" t="s">
        <v>4836</v>
      </c>
      <c r="E254" s="186" t="s">
        <v>1602</v>
      </c>
      <c r="F254" s="186" t="s">
        <v>1601</v>
      </c>
      <c r="G254" s="186"/>
      <c r="H254" s="189" t="s">
        <v>109</v>
      </c>
      <c r="I254" s="204" t="s">
        <v>3444</v>
      </c>
      <c r="J254" s="186" t="s">
        <v>3445</v>
      </c>
      <c r="K254" s="230">
        <v>81</v>
      </c>
      <c r="L254" s="186" t="s">
        <v>4838</v>
      </c>
      <c r="M254" s="185" t="s">
        <v>852</v>
      </c>
      <c r="N254" s="186" t="s">
        <v>0</v>
      </c>
      <c r="O254" s="186" t="s">
        <v>0</v>
      </c>
      <c r="P254" s="252">
        <v>70000</v>
      </c>
      <c r="Q254" s="289">
        <v>153618.68</v>
      </c>
      <c r="R254" s="186" t="s">
        <v>0</v>
      </c>
      <c r="S254" s="186" t="s">
        <v>0</v>
      </c>
      <c r="T254" s="287" t="s">
        <v>852</v>
      </c>
    </row>
    <row r="255" spans="1:20" s="241" customFormat="1" ht="225" x14ac:dyDescent="0.3">
      <c r="A255" s="271" t="s">
        <v>3731</v>
      </c>
      <c r="B255" s="271" t="s">
        <v>4797</v>
      </c>
      <c r="C255" s="186" t="s">
        <v>3473</v>
      </c>
      <c r="D255" s="186" t="s">
        <v>4836</v>
      </c>
      <c r="E255" s="186" t="s">
        <v>4900</v>
      </c>
      <c r="F255" s="186" t="s">
        <v>4899</v>
      </c>
      <c r="G255" s="186"/>
      <c r="H255" s="189" t="s">
        <v>109</v>
      </c>
      <c r="I255" s="204" t="s">
        <v>4901</v>
      </c>
      <c r="J255" s="186" t="s">
        <v>3446</v>
      </c>
      <c r="K255" s="230">
        <v>118</v>
      </c>
      <c r="L255" s="186" t="s">
        <v>4838</v>
      </c>
      <c r="M255" s="185" t="s">
        <v>852</v>
      </c>
      <c r="N255" s="186" t="s">
        <v>0</v>
      </c>
      <c r="O255" s="186" t="s">
        <v>0</v>
      </c>
      <c r="P255" s="252">
        <v>92000</v>
      </c>
      <c r="Q255" s="289">
        <v>219814.02</v>
      </c>
      <c r="R255" s="186" t="s">
        <v>0</v>
      </c>
      <c r="S255" s="186" t="s">
        <v>0</v>
      </c>
      <c r="T255" s="287" t="s">
        <v>852</v>
      </c>
    </row>
    <row r="256" spans="1:20" s="241" customFormat="1" ht="225" x14ac:dyDescent="0.3">
      <c r="A256" s="271" t="s">
        <v>3732</v>
      </c>
      <c r="B256" s="271" t="s">
        <v>4797</v>
      </c>
      <c r="C256" s="186" t="s">
        <v>3473</v>
      </c>
      <c r="D256" s="186" t="s">
        <v>4836</v>
      </c>
      <c r="E256" s="186" t="s">
        <v>1603</v>
      </c>
      <c r="F256" s="186" t="s">
        <v>1604</v>
      </c>
      <c r="G256" s="186"/>
      <c r="H256" s="189" t="s">
        <v>109</v>
      </c>
      <c r="I256" s="204" t="s">
        <v>3447</v>
      </c>
      <c r="J256" s="186" t="s">
        <v>3448</v>
      </c>
      <c r="K256" s="230">
        <v>200</v>
      </c>
      <c r="L256" s="186" t="s">
        <v>4843</v>
      </c>
      <c r="M256" s="185" t="s">
        <v>852</v>
      </c>
      <c r="N256" s="186" t="s">
        <v>0</v>
      </c>
      <c r="O256" s="186" t="s">
        <v>0</v>
      </c>
      <c r="P256" s="252">
        <v>276000</v>
      </c>
      <c r="Q256" s="291">
        <v>419442.56</v>
      </c>
      <c r="R256" s="186" t="s">
        <v>0</v>
      </c>
      <c r="S256" s="186" t="s">
        <v>0</v>
      </c>
      <c r="T256" s="287" t="s">
        <v>852</v>
      </c>
    </row>
    <row r="257" spans="1:20" s="241" customFormat="1" ht="337.5" x14ac:dyDescent="0.3">
      <c r="A257" s="271" t="s">
        <v>3733</v>
      </c>
      <c r="B257" s="271" t="s">
        <v>4797</v>
      </c>
      <c r="C257" s="186" t="s">
        <v>3482</v>
      </c>
      <c r="D257" s="186" t="s">
        <v>4836</v>
      </c>
      <c r="E257" s="186" t="s">
        <v>1606</v>
      </c>
      <c r="F257" s="186" t="s">
        <v>1605</v>
      </c>
      <c r="G257" s="186"/>
      <c r="H257" s="189" t="s">
        <v>109</v>
      </c>
      <c r="I257" s="204" t="s">
        <v>3449</v>
      </c>
      <c r="J257" s="186" t="s">
        <v>3450</v>
      </c>
      <c r="K257" s="230">
        <v>39</v>
      </c>
      <c r="L257" s="186" t="s">
        <v>4844</v>
      </c>
      <c r="M257" s="185" t="s">
        <v>852</v>
      </c>
      <c r="N257" s="186" t="s">
        <v>0</v>
      </c>
      <c r="O257" s="186" t="s">
        <v>0</v>
      </c>
      <c r="P257" s="292">
        <v>34000</v>
      </c>
      <c r="Q257" s="252">
        <v>73964.55</v>
      </c>
      <c r="R257" s="186" t="s">
        <v>0</v>
      </c>
      <c r="S257" s="186" t="s">
        <v>0</v>
      </c>
      <c r="T257" s="287" t="s">
        <v>852</v>
      </c>
    </row>
    <row r="258" spans="1:20" s="241" customFormat="1" ht="225" x14ac:dyDescent="0.3">
      <c r="A258" s="271" t="s">
        <v>3734</v>
      </c>
      <c r="B258" s="271" t="s">
        <v>4797</v>
      </c>
      <c r="C258" s="186" t="s">
        <v>3483</v>
      </c>
      <c r="D258" s="186" t="s">
        <v>4846</v>
      </c>
      <c r="E258" s="186" t="s">
        <v>1608</v>
      </c>
      <c r="F258" s="186" t="s">
        <v>1607</v>
      </c>
      <c r="G258" s="186"/>
      <c r="H258" s="189" t="s">
        <v>109</v>
      </c>
      <c r="I258" s="204" t="s">
        <v>3451</v>
      </c>
      <c r="J258" s="186" t="s">
        <v>3452</v>
      </c>
      <c r="K258" s="230">
        <v>506</v>
      </c>
      <c r="L258" s="186" t="s">
        <v>4845</v>
      </c>
      <c r="M258" s="185" t="s">
        <v>852</v>
      </c>
      <c r="N258" s="186" t="s">
        <v>0</v>
      </c>
      <c r="O258" s="186" t="s">
        <v>0</v>
      </c>
      <c r="P258" s="292">
        <v>46000</v>
      </c>
      <c r="Q258" s="252">
        <v>751965.64</v>
      </c>
      <c r="R258" s="186" t="s">
        <v>0</v>
      </c>
      <c r="S258" s="186" t="s">
        <v>0</v>
      </c>
      <c r="T258" s="287" t="s">
        <v>852</v>
      </c>
    </row>
    <row r="259" spans="1:20" s="241" customFormat="1" ht="337.5" x14ac:dyDescent="0.3">
      <c r="A259" s="271" t="s">
        <v>3735</v>
      </c>
      <c r="B259" s="271" t="s">
        <v>4797</v>
      </c>
      <c r="C259" s="186" t="s">
        <v>3484</v>
      </c>
      <c r="D259" s="186" t="s">
        <v>4836</v>
      </c>
      <c r="E259" s="186" t="s">
        <v>1610</v>
      </c>
      <c r="F259" s="186" t="s">
        <v>1609</v>
      </c>
      <c r="G259" s="186"/>
      <c r="H259" s="189" t="s">
        <v>109</v>
      </c>
      <c r="I259" s="204" t="s">
        <v>3453</v>
      </c>
      <c r="J259" s="186" t="s">
        <v>3454</v>
      </c>
      <c r="K259" s="230">
        <v>319</v>
      </c>
      <c r="L259" s="186" t="s">
        <v>1022</v>
      </c>
      <c r="M259" s="185" t="s">
        <v>852</v>
      </c>
      <c r="N259" s="186" t="s">
        <v>0</v>
      </c>
      <c r="O259" s="186" t="s">
        <v>0</v>
      </c>
      <c r="P259" s="292">
        <v>55000</v>
      </c>
      <c r="Q259" s="252">
        <v>519570.23</v>
      </c>
      <c r="R259" s="186" t="s">
        <v>0</v>
      </c>
      <c r="S259" s="186" t="s">
        <v>0</v>
      </c>
      <c r="T259" s="287" t="s">
        <v>852</v>
      </c>
    </row>
    <row r="260" spans="1:20" s="241" customFormat="1" ht="337.5" x14ac:dyDescent="0.3">
      <c r="A260" s="271" t="s">
        <v>3736</v>
      </c>
      <c r="B260" s="271" t="s">
        <v>4797</v>
      </c>
      <c r="C260" s="186" t="s">
        <v>3485</v>
      </c>
      <c r="D260" s="186" t="s">
        <v>4836</v>
      </c>
      <c r="E260" s="186" t="s">
        <v>1611</v>
      </c>
      <c r="F260" s="186" t="s">
        <v>1612</v>
      </c>
      <c r="G260" s="186"/>
      <c r="H260" s="189" t="s">
        <v>109</v>
      </c>
      <c r="I260" s="204" t="s">
        <v>3455</v>
      </c>
      <c r="J260" s="186" t="s">
        <v>3456</v>
      </c>
      <c r="K260" s="230">
        <v>255</v>
      </c>
      <c r="L260" s="186" t="s">
        <v>4847</v>
      </c>
      <c r="M260" s="185" t="s">
        <v>852</v>
      </c>
      <c r="N260" s="186" t="s">
        <v>0</v>
      </c>
      <c r="O260" s="186" t="s">
        <v>0</v>
      </c>
      <c r="P260" s="292">
        <v>63000</v>
      </c>
      <c r="Q260" s="252">
        <v>415330.44</v>
      </c>
      <c r="R260" s="186" t="s">
        <v>0</v>
      </c>
      <c r="S260" s="186" t="s">
        <v>0</v>
      </c>
      <c r="T260" s="287" t="s">
        <v>852</v>
      </c>
    </row>
    <row r="261" spans="1:20" s="241" customFormat="1" ht="225" x14ac:dyDescent="0.3">
      <c r="A261" s="271" t="s">
        <v>3737</v>
      </c>
      <c r="B261" s="271" t="s">
        <v>4797</v>
      </c>
      <c r="C261" s="186" t="s">
        <v>3473</v>
      </c>
      <c r="D261" s="186" t="s">
        <v>4836</v>
      </c>
      <c r="E261" s="186" t="s">
        <v>1613</v>
      </c>
      <c r="F261" s="186" t="s">
        <v>1614</v>
      </c>
      <c r="G261" s="186"/>
      <c r="H261" s="189" t="s">
        <v>109</v>
      </c>
      <c r="I261" s="204" t="s">
        <v>3457</v>
      </c>
      <c r="J261" s="186" t="s">
        <v>3458</v>
      </c>
      <c r="K261" s="230">
        <v>81</v>
      </c>
      <c r="L261" s="186" t="s">
        <v>4838</v>
      </c>
      <c r="M261" s="185" t="s">
        <v>852</v>
      </c>
      <c r="N261" s="186" t="s">
        <v>0</v>
      </c>
      <c r="O261" s="186" t="s">
        <v>0</v>
      </c>
      <c r="P261" s="292">
        <v>70000</v>
      </c>
      <c r="Q261" s="252">
        <v>153618.68</v>
      </c>
      <c r="R261" s="186" t="s">
        <v>0</v>
      </c>
      <c r="S261" s="186" t="s">
        <v>0</v>
      </c>
      <c r="T261" s="287" t="s">
        <v>852</v>
      </c>
    </row>
    <row r="262" spans="1:20" s="241" customFormat="1" ht="356.25" x14ac:dyDescent="0.3">
      <c r="A262" s="271" t="s">
        <v>3738</v>
      </c>
      <c r="B262" s="271" t="s">
        <v>4797</v>
      </c>
      <c r="C262" s="186" t="s">
        <v>3486</v>
      </c>
      <c r="D262" s="186" t="s">
        <v>4836</v>
      </c>
      <c r="E262" s="186" t="s">
        <v>1616</v>
      </c>
      <c r="F262" s="186" t="s">
        <v>1615</v>
      </c>
      <c r="G262" s="186"/>
      <c r="H262" s="189" t="s">
        <v>109</v>
      </c>
      <c r="I262" s="204" t="s">
        <v>3459</v>
      </c>
      <c r="J262" s="186" t="s">
        <v>3460</v>
      </c>
      <c r="K262" s="230">
        <v>22</v>
      </c>
      <c r="L262" s="186" t="s">
        <v>1022</v>
      </c>
      <c r="M262" s="185" t="s">
        <v>852</v>
      </c>
      <c r="N262" s="186" t="s">
        <v>0</v>
      </c>
      <c r="O262" s="186" t="s">
        <v>0</v>
      </c>
      <c r="P262" s="292">
        <v>46000</v>
      </c>
      <c r="Q262" s="252">
        <v>37222.65</v>
      </c>
      <c r="R262" s="186" t="s">
        <v>0</v>
      </c>
      <c r="S262" s="186" t="s">
        <v>0</v>
      </c>
      <c r="T262" s="287" t="s">
        <v>852</v>
      </c>
    </row>
    <row r="263" spans="1:20" s="241" customFormat="1" ht="225" x14ac:dyDescent="0.3">
      <c r="A263" s="271" t="s">
        <v>3739</v>
      </c>
      <c r="B263" s="271" t="s">
        <v>4797</v>
      </c>
      <c r="C263" s="186" t="s">
        <v>3473</v>
      </c>
      <c r="D263" s="186" t="s">
        <v>4836</v>
      </c>
      <c r="E263" s="186" t="s">
        <v>1618</v>
      </c>
      <c r="F263" s="186" t="s">
        <v>1617</v>
      </c>
      <c r="G263" s="186"/>
      <c r="H263" s="189" t="s">
        <v>109</v>
      </c>
      <c r="I263" s="204" t="s">
        <v>3461</v>
      </c>
      <c r="J263" s="186" t="s">
        <v>3462</v>
      </c>
      <c r="K263" s="230">
        <v>79</v>
      </c>
      <c r="L263" s="186" t="s">
        <v>4848</v>
      </c>
      <c r="M263" s="185" t="s">
        <v>852</v>
      </c>
      <c r="N263" s="186" t="s">
        <v>0</v>
      </c>
      <c r="O263" s="186" t="s">
        <v>0</v>
      </c>
      <c r="P263" s="292">
        <v>58000</v>
      </c>
      <c r="Q263" s="252">
        <v>144525.19</v>
      </c>
      <c r="R263" s="186" t="s">
        <v>0</v>
      </c>
      <c r="S263" s="186" t="s">
        <v>0</v>
      </c>
      <c r="T263" s="287" t="s">
        <v>852</v>
      </c>
    </row>
    <row r="264" spans="1:20" s="241" customFormat="1" ht="409.5" x14ac:dyDescent="0.3">
      <c r="A264" s="271" t="s">
        <v>3740</v>
      </c>
      <c r="B264" s="271" t="s">
        <v>4797</v>
      </c>
      <c r="C264" s="186" t="s">
        <v>3487</v>
      </c>
      <c r="D264" s="186" t="s">
        <v>4849</v>
      </c>
      <c r="E264" s="186" t="s">
        <v>1620</v>
      </c>
      <c r="F264" s="186" t="s">
        <v>1619</v>
      </c>
      <c r="G264" s="186"/>
      <c r="H264" s="189" t="s">
        <v>109</v>
      </c>
      <c r="I264" s="204" t="s">
        <v>3463</v>
      </c>
      <c r="J264" s="186" t="s">
        <v>3464</v>
      </c>
      <c r="K264" s="230">
        <v>7694</v>
      </c>
      <c r="L264" s="186" t="s">
        <v>4850</v>
      </c>
      <c r="M264" s="185" t="s">
        <v>852</v>
      </c>
      <c r="N264" s="186" t="s">
        <v>0</v>
      </c>
      <c r="O264" s="186" t="s">
        <v>0</v>
      </c>
      <c r="P264" s="292">
        <v>29771389.57</v>
      </c>
      <c r="Q264" s="252">
        <v>17222555.640000001</v>
      </c>
      <c r="R264" s="186" t="s">
        <v>0</v>
      </c>
      <c r="S264" s="186" t="s">
        <v>0</v>
      </c>
      <c r="T264" s="287" t="s">
        <v>852</v>
      </c>
    </row>
    <row r="265" spans="1:20" s="241" customFormat="1" ht="225" x14ac:dyDescent="0.3">
      <c r="A265" s="271" t="s">
        <v>3741</v>
      </c>
      <c r="B265" s="271" t="s">
        <v>4797</v>
      </c>
      <c r="C265" s="186" t="s">
        <v>3488</v>
      </c>
      <c r="D265" s="186" t="s">
        <v>4851</v>
      </c>
      <c r="E265" s="186" t="s">
        <v>1622</v>
      </c>
      <c r="F265" s="186" t="s">
        <v>1621</v>
      </c>
      <c r="G265" s="186"/>
      <c r="H265" s="189" t="s">
        <v>109</v>
      </c>
      <c r="I265" s="204" t="s">
        <v>3465</v>
      </c>
      <c r="J265" s="186" t="s">
        <v>3466</v>
      </c>
      <c r="K265" s="230">
        <v>110</v>
      </c>
      <c r="L265" s="186" t="s">
        <v>928</v>
      </c>
      <c r="M265" s="185" t="s">
        <v>852</v>
      </c>
      <c r="N265" s="186" t="s">
        <v>0</v>
      </c>
      <c r="O265" s="186" t="s">
        <v>0</v>
      </c>
      <c r="P265" s="292">
        <v>40000</v>
      </c>
      <c r="Q265" s="252">
        <v>194117.17</v>
      </c>
      <c r="R265" s="186" t="s">
        <v>0</v>
      </c>
      <c r="S265" s="186" t="s">
        <v>0</v>
      </c>
      <c r="T265" s="287" t="s">
        <v>852</v>
      </c>
    </row>
    <row r="266" spans="1:20" s="241" customFormat="1" ht="337.5" x14ac:dyDescent="0.3">
      <c r="A266" s="271" t="s">
        <v>3742</v>
      </c>
      <c r="B266" s="271" t="s">
        <v>4797</v>
      </c>
      <c r="C266" s="186" t="s">
        <v>3489</v>
      </c>
      <c r="D266" s="186" t="s">
        <v>4836</v>
      </c>
      <c r="E266" s="186" t="s">
        <v>1624</v>
      </c>
      <c r="F266" s="186" t="s">
        <v>1623</v>
      </c>
      <c r="G266" s="186"/>
      <c r="H266" s="189" t="s">
        <v>109</v>
      </c>
      <c r="I266" s="204" t="s">
        <v>3467</v>
      </c>
      <c r="J266" s="186" t="s">
        <v>3468</v>
      </c>
      <c r="K266" s="230">
        <v>86</v>
      </c>
      <c r="L266" s="186" t="s">
        <v>1022</v>
      </c>
      <c r="M266" s="185" t="s">
        <v>852</v>
      </c>
      <c r="N266" s="186" t="s">
        <v>0</v>
      </c>
      <c r="O266" s="186" t="s">
        <v>0</v>
      </c>
      <c r="P266" s="292">
        <v>43000</v>
      </c>
      <c r="Q266" s="252">
        <v>161534.96</v>
      </c>
      <c r="R266" s="186" t="s">
        <v>0</v>
      </c>
      <c r="S266" s="186" t="s">
        <v>0</v>
      </c>
      <c r="T266" s="287" t="s">
        <v>852</v>
      </c>
    </row>
    <row r="267" spans="1:20" s="295" customFormat="1" ht="18.75" x14ac:dyDescent="0.3">
      <c r="A267" s="293" t="s">
        <v>4711</v>
      </c>
      <c r="B267" s="293"/>
      <c r="C267" s="293"/>
      <c r="D267" s="293"/>
      <c r="E267" s="293"/>
      <c r="F267" s="293"/>
      <c r="G267" s="293"/>
      <c r="H267" s="293"/>
      <c r="I267" s="293"/>
      <c r="J267" s="293"/>
      <c r="K267" s="293"/>
      <c r="L267" s="293"/>
      <c r="M267" s="293"/>
      <c r="N267" s="293"/>
      <c r="O267" s="293"/>
      <c r="P267" s="293"/>
      <c r="Q267" s="293"/>
      <c r="R267" s="293"/>
      <c r="S267" s="293"/>
      <c r="T267" s="294"/>
    </row>
    <row r="268" spans="1:20" s="241" customFormat="1" ht="187.5" x14ac:dyDescent="0.3">
      <c r="A268" s="271" t="s">
        <v>3743</v>
      </c>
      <c r="B268" s="271" t="s">
        <v>4797</v>
      </c>
      <c r="C268" s="186" t="s">
        <v>3490</v>
      </c>
      <c r="D268" s="186" t="s">
        <v>27</v>
      </c>
      <c r="E268" s="186" t="s">
        <v>1508</v>
      </c>
      <c r="F268" s="186" t="s">
        <v>0</v>
      </c>
      <c r="G268" s="186"/>
      <c r="H268" s="189" t="s">
        <v>109</v>
      </c>
      <c r="I268" s="204" t="s">
        <v>3493</v>
      </c>
      <c r="J268" s="186" t="s">
        <v>3494</v>
      </c>
      <c r="K268" s="230" t="s">
        <v>1509</v>
      </c>
      <c r="L268" s="186" t="s">
        <v>0</v>
      </c>
      <c r="M268" s="185" t="s">
        <v>852</v>
      </c>
      <c r="N268" s="186" t="s">
        <v>0</v>
      </c>
      <c r="O268" s="186" t="s">
        <v>0</v>
      </c>
      <c r="P268" s="190">
        <v>45013.2</v>
      </c>
      <c r="Q268" s="186" t="s">
        <v>0</v>
      </c>
      <c r="R268" s="186" t="s">
        <v>0</v>
      </c>
      <c r="S268" s="186" t="s">
        <v>0</v>
      </c>
      <c r="T268" s="287" t="s">
        <v>852</v>
      </c>
    </row>
    <row r="269" spans="1:20" s="241" customFormat="1" ht="187.5" x14ac:dyDescent="0.3">
      <c r="A269" s="271" t="s">
        <v>3744</v>
      </c>
      <c r="B269" s="271" t="s">
        <v>4797</v>
      </c>
      <c r="C269" s="187" t="s">
        <v>3491</v>
      </c>
      <c r="D269" s="186" t="s">
        <v>27</v>
      </c>
      <c r="E269" s="187" t="s">
        <v>1511</v>
      </c>
      <c r="F269" s="186" t="s">
        <v>0</v>
      </c>
      <c r="G269" s="187"/>
      <c r="H269" s="189" t="s">
        <v>109</v>
      </c>
      <c r="I269" s="204" t="s">
        <v>3495</v>
      </c>
      <c r="J269" s="186" t="s">
        <v>3496</v>
      </c>
      <c r="K269" s="283">
        <v>17000</v>
      </c>
      <c r="L269" s="186" t="s">
        <v>0</v>
      </c>
      <c r="M269" s="185" t="s">
        <v>852</v>
      </c>
      <c r="N269" s="186" t="s">
        <v>0</v>
      </c>
      <c r="O269" s="186" t="s">
        <v>0</v>
      </c>
      <c r="P269" s="193" t="s">
        <v>0</v>
      </c>
      <c r="Q269" s="186" t="s">
        <v>0</v>
      </c>
      <c r="R269" s="186" t="s">
        <v>0</v>
      </c>
      <c r="S269" s="186" t="s">
        <v>0</v>
      </c>
      <c r="T269" s="287" t="s">
        <v>852</v>
      </c>
    </row>
    <row r="270" spans="1:20" s="241" customFormat="1" ht="187.5" x14ac:dyDescent="0.3">
      <c r="A270" s="271" t="s">
        <v>3745</v>
      </c>
      <c r="B270" s="271" t="s">
        <v>4797</v>
      </c>
      <c r="C270" s="187" t="s">
        <v>1510</v>
      </c>
      <c r="D270" s="186" t="s">
        <v>27</v>
      </c>
      <c r="E270" s="187" t="s">
        <v>1512</v>
      </c>
      <c r="F270" s="186" t="s">
        <v>0</v>
      </c>
      <c r="G270" s="187"/>
      <c r="H270" s="189" t="s">
        <v>109</v>
      </c>
      <c r="I270" s="204" t="s">
        <v>3495</v>
      </c>
      <c r="J270" s="186" t="s">
        <v>3496</v>
      </c>
      <c r="K270" s="283">
        <v>12000</v>
      </c>
      <c r="L270" s="186" t="s">
        <v>0</v>
      </c>
      <c r="M270" s="185" t="s">
        <v>852</v>
      </c>
      <c r="N270" s="186" t="s">
        <v>0</v>
      </c>
      <c r="O270" s="186" t="s">
        <v>0</v>
      </c>
      <c r="P270" s="193" t="s">
        <v>0</v>
      </c>
      <c r="Q270" s="186" t="s">
        <v>0</v>
      </c>
      <c r="R270" s="186" t="s">
        <v>0</v>
      </c>
      <c r="S270" s="186" t="s">
        <v>0</v>
      </c>
      <c r="T270" s="287" t="s">
        <v>852</v>
      </c>
    </row>
    <row r="271" spans="1:20" s="241" customFormat="1" ht="187.5" x14ac:dyDescent="0.3">
      <c r="A271" s="271" t="s">
        <v>3746</v>
      </c>
      <c r="B271" s="271" t="s">
        <v>4797</v>
      </c>
      <c r="C271" s="187" t="s">
        <v>1510</v>
      </c>
      <c r="D271" s="186" t="s">
        <v>27</v>
      </c>
      <c r="E271" s="187" t="s">
        <v>1513</v>
      </c>
      <c r="F271" s="186" t="s">
        <v>0</v>
      </c>
      <c r="G271" s="187"/>
      <c r="H271" s="189" t="s">
        <v>109</v>
      </c>
      <c r="I271" s="204" t="s">
        <v>3495</v>
      </c>
      <c r="J271" s="186" t="s">
        <v>3496</v>
      </c>
      <c r="K271" s="283">
        <v>2000</v>
      </c>
      <c r="L271" s="186" t="s">
        <v>0</v>
      </c>
      <c r="M271" s="185" t="s">
        <v>852</v>
      </c>
      <c r="N271" s="186" t="s">
        <v>0</v>
      </c>
      <c r="O271" s="186" t="s">
        <v>0</v>
      </c>
      <c r="P271" s="193" t="s">
        <v>0</v>
      </c>
      <c r="Q271" s="186" t="s">
        <v>0</v>
      </c>
      <c r="R271" s="186" t="s">
        <v>0</v>
      </c>
      <c r="S271" s="186" t="s">
        <v>0</v>
      </c>
      <c r="T271" s="287" t="s">
        <v>852</v>
      </c>
    </row>
    <row r="272" spans="1:20" s="241" customFormat="1" ht="187.5" x14ac:dyDescent="0.3">
      <c r="A272" s="271" t="s">
        <v>3747</v>
      </c>
      <c r="B272" s="271" t="s">
        <v>4797</v>
      </c>
      <c r="C272" s="187" t="s">
        <v>3492</v>
      </c>
      <c r="D272" s="186" t="s">
        <v>27</v>
      </c>
      <c r="E272" s="187" t="s">
        <v>1514</v>
      </c>
      <c r="F272" s="186" t="s">
        <v>0</v>
      </c>
      <c r="G272" s="187"/>
      <c r="H272" s="189" t="s">
        <v>109</v>
      </c>
      <c r="I272" s="204" t="s">
        <v>3495</v>
      </c>
      <c r="J272" s="186" t="s">
        <v>3496</v>
      </c>
      <c r="K272" s="283">
        <v>8000</v>
      </c>
      <c r="L272" s="186" t="s">
        <v>0</v>
      </c>
      <c r="M272" s="185" t="s">
        <v>852</v>
      </c>
      <c r="N272" s="186" t="s">
        <v>0</v>
      </c>
      <c r="O272" s="186" t="s">
        <v>0</v>
      </c>
      <c r="P272" s="193" t="s">
        <v>0</v>
      </c>
      <c r="Q272" s="186" t="s">
        <v>0</v>
      </c>
      <c r="R272" s="186" t="s">
        <v>0</v>
      </c>
      <c r="S272" s="186" t="s">
        <v>0</v>
      </c>
      <c r="T272" s="287" t="s">
        <v>852</v>
      </c>
    </row>
    <row r="273" spans="1:20" s="241" customFormat="1" ht="187.5" x14ac:dyDescent="0.3">
      <c r="A273" s="271" t="s">
        <v>3748</v>
      </c>
      <c r="B273" s="271" t="s">
        <v>4797</v>
      </c>
      <c r="C273" s="187" t="s">
        <v>3492</v>
      </c>
      <c r="D273" s="186" t="s">
        <v>27</v>
      </c>
      <c r="E273" s="187" t="s">
        <v>1515</v>
      </c>
      <c r="F273" s="186" t="s">
        <v>0</v>
      </c>
      <c r="G273" s="187"/>
      <c r="H273" s="189" t="s">
        <v>109</v>
      </c>
      <c r="I273" s="204" t="s">
        <v>3495</v>
      </c>
      <c r="J273" s="186" t="s">
        <v>3496</v>
      </c>
      <c r="K273" s="283">
        <v>6000</v>
      </c>
      <c r="L273" s="186" t="s">
        <v>0</v>
      </c>
      <c r="M273" s="185" t="s">
        <v>852</v>
      </c>
      <c r="N273" s="186" t="s">
        <v>0</v>
      </c>
      <c r="O273" s="186" t="s">
        <v>0</v>
      </c>
      <c r="P273" s="193" t="s">
        <v>0</v>
      </c>
      <c r="Q273" s="186" t="s">
        <v>0</v>
      </c>
      <c r="R273" s="186" t="s">
        <v>0</v>
      </c>
      <c r="S273" s="186" t="s">
        <v>0</v>
      </c>
      <c r="T273" s="287" t="s">
        <v>852</v>
      </c>
    </row>
    <row r="274" spans="1:20" s="298" customFormat="1" ht="18.75" x14ac:dyDescent="0.3">
      <c r="A274" s="296" t="s">
        <v>4712</v>
      </c>
      <c r="B274" s="296"/>
      <c r="C274" s="296"/>
      <c r="D274" s="296"/>
      <c r="E274" s="296"/>
      <c r="F274" s="296"/>
      <c r="G274" s="296"/>
      <c r="H274" s="296"/>
      <c r="I274" s="296"/>
      <c r="J274" s="296"/>
      <c r="K274" s="296"/>
      <c r="L274" s="296"/>
      <c r="M274" s="296"/>
      <c r="N274" s="296"/>
      <c r="O274" s="296"/>
      <c r="P274" s="296"/>
      <c r="Q274" s="296"/>
      <c r="R274" s="296"/>
      <c r="S274" s="296"/>
      <c r="T274" s="297"/>
    </row>
    <row r="275" spans="1:20" s="241" customFormat="1" ht="187.5" x14ac:dyDescent="0.3">
      <c r="A275" s="246" t="s">
        <v>3749</v>
      </c>
      <c r="B275" s="246" t="s">
        <v>4797</v>
      </c>
      <c r="C275" s="186" t="s">
        <v>3497</v>
      </c>
      <c r="D275" s="186" t="s">
        <v>27</v>
      </c>
      <c r="E275" s="186" t="s">
        <v>1486</v>
      </c>
      <c r="F275" s="185" t="s">
        <v>0</v>
      </c>
      <c r="G275" s="185"/>
      <c r="H275" s="189" t="s">
        <v>109</v>
      </c>
      <c r="I275" s="204" t="s">
        <v>3493</v>
      </c>
      <c r="J275" s="186" t="s">
        <v>3496</v>
      </c>
      <c r="K275" s="230" t="s">
        <v>0</v>
      </c>
      <c r="L275" s="186" t="s">
        <v>0</v>
      </c>
      <c r="M275" s="185" t="s">
        <v>852</v>
      </c>
      <c r="N275" s="186" t="s">
        <v>0</v>
      </c>
      <c r="O275" s="186" t="s">
        <v>0</v>
      </c>
      <c r="P275" s="207">
        <v>1090</v>
      </c>
      <c r="Q275" s="207" t="s">
        <v>0</v>
      </c>
      <c r="R275" s="186" t="s">
        <v>0</v>
      </c>
      <c r="S275" s="186" t="s">
        <v>0</v>
      </c>
      <c r="T275" s="185" t="s">
        <v>852</v>
      </c>
    </row>
    <row r="276" spans="1:20" s="241" customFormat="1" ht="300" x14ac:dyDescent="0.3">
      <c r="A276" s="271" t="s">
        <v>3750</v>
      </c>
      <c r="B276" s="271" t="s">
        <v>4797</v>
      </c>
      <c r="C276" s="186" t="s">
        <v>3498</v>
      </c>
      <c r="D276" s="186" t="s">
        <v>27</v>
      </c>
      <c r="E276" s="186" t="s">
        <v>1488</v>
      </c>
      <c r="F276" s="186" t="s">
        <v>1487</v>
      </c>
      <c r="G276" s="186"/>
      <c r="H276" s="189" t="s">
        <v>109</v>
      </c>
      <c r="I276" s="204" t="s">
        <v>3503</v>
      </c>
      <c r="J276" s="186" t="s">
        <v>3504</v>
      </c>
      <c r="K276" s="230">
        <v>5</v>
      </c>
      <c r="L276" s="186" t="s">
        <v>0</v>
      </c>
      <c r="M276" s="185" t="s">
        <v>852</v>
      </c>
      <c r="N276" s="186" t="s">
        <v>0</v>
      </c>
      <c r="O276" s="186" t="s">
        <v>0</v>
      </c>
      <c r="P276" s="207">
        <v>15045</v>
      </c>
      <c r="Q276" s="207">
        <v>3535</v>
      </c>
      <c r="R276" s="186" t="s">
        <v>0</v>
      </c>
      <c r="S276" s="186" t="s">
        <v>0</v>
      </c>
      <c r="T276" s="185" t="s">
        <v>852</v>
      </c>
    </row>
    <row r="277" spans="1:20" s="241" customFormat="1" ht="187.5" x14ac:dyDescent="0.3">
      <c r="A277" s="271" t="s">
        <v>3751</v>
      </c>
      <c r="B277" s="271" t="s">
        <v>4797</v>
      </c>
      <c r="C277" s="186" t="s">
        <v>3499</v>
      </c>
      <c r="D277" s="186" t="s">
        <v>27</v>
      </c>
      <c r="E277" s="186" t="s">
        <v>1490</v>
      </c>
      <c r="F277" s="186" t="s">
        <v>1489</v>
      </c>
      <c r="G277" s="186"/>
      <c r="H277" s="189" t="s">
        <v>109</v>
      </c>
      <c r="I277" s="204" t="s">
        <v>3505</v>
      </c>
      <c r="J277" s="186" t="s">
        <v>3504</v>
      </c>
      <c r="K277" s="230">
        <v>1.7</v>
      </c>
      <c r="L277" s="186" t="s">
        <v>0</v>
      </c>
      <c r="M277" s="185" t="s">
        <v>852</v>
      </c>
      <c r="N277" s="186" t="s">
        <v>0</v>
      </c>
      <c r="O277" s="186" t="s">
        <v>0</v>
      </c>
      <c r="P277" s="207">
        <v>56917</v>
      </c>
      <c r="Q277" s="207">
        <v>1546.33</v>
      </c>
      <c r="R277" s="186" t="s">
        <v>0</v>
      </c>
      <c r="S277" s="186" t="s">
        <v>0</v>
      </c>
      <c r="T277" s="185" t="s">
        <v>852</v>
      </c>
    </row>
    <row r="278" spans="1:20" s="241" customFormat="1" ht="187.5" x14ac:dyDescent="0.3">
      <c r="A278" s="271" t="s">
        <v>3752</v>
      </c>
      <c r="B278" s="271" t="s">
        <v>4797</v>
      </c>
      <c r="C278" s="186" t="s">
        <v>3500</v>
      </c>
      <c r="D278" s="186" t="s">
        <v>27</v>
      </c>
      <c r="E278" s="186" t="s">
        <v>1491</v>
      </c>
      <c r="F278" s="186" t="s">
        <v>0</v>
      </c>
      <c r="G278" s="186"/>
      <c r="H278" s="189" t="s">
        <v>109</v>
      </c>
      <c r="I278" s="204" t="s">
        <v>3493</v>
      </c>
      <c r="J278" s="186" t="s">
        <v>3496</v>
      </c>
      <c r="K278" s="230" t="s">
        <v>0</v>
      </c>
      <c r="L278" s="186" t="s">
        <v>0</v>
      </c>
      <c r="M278" s="185" t="s">
        <v>852</v>
      </c>
      <c r="N278" s="186" t="s">
        <v>0</v>
      </c>
      <c r="O278" s="186" t="s">
        <v>0</v>
      </c>
      <c r="P278" s="193">
        <v>45535</v>
      </c>
      <c r="Q278" s="207" t="s">
        <v>0</v>
      </c>
      <c r="R278" s="186" t="s">
        <v>0</v>
      </c>
      <c r="S278" s="186" t="s">
        <v>0</v>
      </c>
      <c r="T278" s="185" t="s">
        <v>852</v>
      </c>
    </row>
    <row r="279" spans="1:20" s="241" customFormat="1" ht="206.25" x14ac:dyDescent="0.3">
      <c r="A279" s="271" t="s">
        <v>3753</v>
      </c>
      <c r="B279" s="271" t="s">
        <v>4797</v>
      </c>
      <c r="C279" s="186" t="s">
        <v>3501</v>
      </c>
      <c r="D279" s="186" t="s">
        <v>27</v>
      </c>
      <c r="E279" s="186" t="s">
        <v>1493</v>
      </c>
      <c r="F279" s="186" t="s">
        <v>1492</v>
      </c>
      <c r="G279" s="186"/>
      <c r="H279" s="189" t="s">
        <v>109</v>
      </c>
      <c r="I279" s="204" t="s">
        <v>3506</v>
      </c>
      <c r="J279" s="186" t="s">
        <v>3507</v>
      </c>
      <c r="K279" s="230">
        <v>4</v>
      </c>
      <c r="L279" s="186" t="s">
        <v>0</v>
      </c>
      <c r="M279" s="185" t="s">
        <v>852</v>
      </c>
      <c r="N279" s="186" t="s">
        <v>0</v>
      </c>
      <c r="O279" s="186" t="s">
        <v>0</v>
      </c>
      <c r="P279" s="193">
        <v>34150</v>
      </c>
      <c r="Q279" s="207">
        <v>3638.44</v>
      </c>
      <c r="R279" s="186" t="s">
        <v>0</v>
      </c>
      <c r="S279" s="186" t="s">
        <v>0</v>
      </c>
      <c r="T279" s="185" t="s">
        <v>852</v>
      </c>
    </row>
    <row r="280" spans="1:20" s="241" customFormat="1" ht="187.5" x14ac:dyDescent="0.3">
      <c r="A280" s="271" t="s">
        <v>3754</v>
      </c>
      <c r="B280" s="271" t="s">
        <v>4797</v>
      </c>
      <c r="C280" s="186" t="s">
        <v>3502</v>
      </c>
      <c r="D280" s="186" t="s">
        <v>27</v>
      </c>
      <c r="E280" s="186" t="s">
        <v>1495</v>
      </c>
      <c r="F280" s="186" t="s">
        <v>1494</v>
      </c>
      <c r="G280" s="186"/>
      <c r="H280" s="189" t="s">
        <v>109</v>
      </c>
      <c r="I280" s="204" t="s">
        <v>3508</v>
      </c>
      <c r="J280" s="186" t="s">
        <v>3496</v>
      </c>
      <c r="K280" s="230">
        <v>676.7</v>
      </c>
      <c r="L280" s="186" t="s">
        <v>0</v>
      </c>
      <c r="M280" s="185" t="s">
        <v>852</v>
      </c>
      <c r="N280" s="186" t="s">
        <v>0</v>
      </c>
      <c r="O280" s="186" t="s">
        <v>0</v>
      </c>
      <c r="P280" s="207">
        <v>577600</v>
      </c>
      <c r="Q280" s="207">
        <v>1066884.02</v>
      </c>
      <c r="R280" s="186" t="s">
        <v>0</v>
      </c>
      <c r="S280" s="186" t="s">
        <v>0</v>
      </c>
      <c r="T280" s="185" t="s">
        <v>852</v>
      </c>
    </row>
    <row r="281" spans="1:20" s="214" customFormat="1" ht="206.25" x14ac:dyDescent="0.3">
      <c r="A281" s="373" t="s">
        <v>3755</v>
      </c>
      <c r="B281" s="373" t="s">
        <v>4797</v>
      </c>
      <c r="C281" s="463" t="s">
        <v>3501</v>
      </c>
      <c r="D281" s="255" t="s">
        <v>27</v>
      </c>
      <c r="E281" s="463" t="s">
        <v>1497</v>
      </c>
      <c r="F281" s="463" t="s">
        <v>1496</v>
      </c>
      <c r="G281" s="463"/>
      <c r="H281" s="463" t="s">
        <v>109</v>
      </c>
      <c r="I281" s="463" t="s">
        <v>5014</v>
      </c>
      <c r="J281" s="255"/>
      <c r="K281" s="464">
        <v>9.9</v>
      </c>
      <c r="L281" s="255" t="s">
        <v>0</v>
      </c>
      <c r="M281" s="465" t="s">
        <v>852</v>
      </c>
      <c r="N281" s="255" t="s">
        <v>0</v>
      </c>
      <c r="O281" s="255" t="s">
        <v>0</v>
      </c>
      <c r="P281" s="466" t="s">
        <v>0</v>
      </c>
      <c r="Q281" s="364">
        <v>6999.3</v>
      </c>
      <c r="R281" s="463" t="s">
        <v>0</v>
      </c>
      <c r="S281" s="255" t="s">
        <v>0</v>
      </c>
      <c r="T281" s="465" t="s">
        <v>852</v>
      </c>
    </row>
    <row r="282" spans="1:20" s="241" customFormat="1" ht="409.5" x14ac:dyDescent="0.3">
      <c r="A282" s="271" t="s">
        <v>3756</v>
      </c>
      <c r="B282" s="271" t="s">
        <v>4797</v>
      </c>
      <c r="C282" s="186" t="s">
        <v>3501</v>
      </c>
      <c r="D282" s="186" t="s">
        <v>27</v>
      </c>
      <c r="E282" s="186" t="s">
        <v>1499</v>
      </c>
      <c r="F282" s="186" t="s">
        <v>1498</v>
      </c>
      <c r="G282" s="186"/>
      <c r="H282" s="189" t="s">
        <v>109</v>
      </c>
      <c r="I282" s="204" t="s">
        <v>3509</v>
      </c>
      <c r="J282" s="186" t="s">
        <v>3510</v>
      </c>
      <c r="K282" s="230">
        <v>6.8</v>
      </c>
      <c r="L282" s="186" t="s">
        <v>0</v>
      </c>
      <c r="M282" s="185" t="s">
        <v>852</v>
      </c>
      <c r="N282" s="186" t="s">
        <v>0</v>
      </c>
      <c r="O282" s="186" t="s">
        <v>0</v>
      </c>
      <c r="P282" s="207">
        <v>4046888.21</v>
      </c>
      <c r="Q282" s="207">
        <v>6185.34</v>
      </c>
      <c r="R282" s="186" t="s">
        <v>1500</v>
      </c>
      <c r="S282" s="186" t="s">
        <v>0</v>
      </c>
      <c r="T282" s="185" t="s">
        <v>852</v>
      </c>
    </row>
    <row r="283" spans="1:20" s="192" customFormat="1" ht="243.75" x14ac:dyDescent="0.3">
      <c r="A283" s="271" t="s">
        <v>3757</v>
      </c>
      <c r="B283" s="271" t="s">
        <v>4797</v>
      </c>
      <c r="C283" s="186" t="s">
        <v>2085</v>
      </c>
      <c r="D283" s="186" t="s">
        <v>27</v>
      </c>
      <c r="E283" s="278" t="s">
        <v>2086</v>
      </c>
      <c r="F283" s="204"/>
      <c r="G283" s="204"/>
      <c r="H283" s="189" t="s">
        <v>109</v>
      </c>
      <c r="I283" s="186" t="s">
        <v>90</v>
      </c>
      <c r="J283" s="204" t="s">
        <v>0</v>
      </c>
      <c r="K283" s="204"/>
      <c r="L283" s="204" t="s">
        <v>2086</v>
      </c>
      <c r="M283" s="186" t="s">
        <v>1211</v>
      </c>
      <c r="N283" s="203" t="s">
        <v>91</v>
      </c>
      <c r="O283" s="203" t="s">
        <v>2087</v>
      </c>
      <c r="P283" s="207">
        <v>56000</v>
      </c>
      <c r="Q283" s="204" t="s">
        <v>27</v>
      </c>
      <c r="R283" s="204" t="s">
        <v>27</v>
      </c>
      <c r="S283" s="204" t="s">
        <v>27</v>
      </c>
      <c r="T283" s="204" t="s">
        <v>27</v>
      </c>
    </row>
    <row r="284" spans="1:20" s="192" customFormat="1" ht="243.75" x14ac:dyDescent="0.3">
      <c r="A284" s="271" t="s">
        <v>3758</v>
      </c>
      <c r="B284" s="271" t="s">
        <v>4797</v>
      </c>
      <c r="C284" s="246" t="s">
        <v>1501</v>
      </c>
      <c r="D284" s="186" t="s">
        <v>27</v>
      </c>
      <c r="E284" s="246" t="s">
        <v>1502</v>
      </c>
      <c r="F284" s="246" t="s">
        <v>0</v>
      </c>
      <c r="G284" s="246"/>
      <c r="H284" s="187" t="s">
        <v>282</v>
      </c>
      <c r="I284" s="187" t="s">
        <v>281</v>
      </c>
      <c r="J284" s="246" t="s">
        <v>1503</v>
      </c>
      <c r="K284" s="246" t="s">
        <v>0</v>
      </c>
      <c r="L284" s="246" t="s">
        <v>0</v>
      </c>
      <c r="M284" s="246" t="s">
        <v>4741</v>
      </c>
      <c r="N284" s="246" t="s">
        <v>91</v>
      </c>
      <c r="O284" s="246" t="s">
        <v>1507</v>
      </c>
      <c r="P284" s="248">
        <v>495000</v>
      </c>
      <c r="Q284" s="247" t="s">
        <v>0</v>
      </c>
      <c r="R284" s="246" t="s">
        <v>0</v>
      </c>
      <c r="S284" s="246" t="s">
        <v>0</v>
      </c>
      <c r="T284" s="246" t="s">
        <v>0</v>
      </c>
    </row>
    <row r="285" spans="1:20" s="192" customFormat="1" ht="243.75" x14ac:dyDescent="0.3">
      <c r="A285" s="271" t="s">
        <v>3759</v>
      </c>
      <c r="B285" s="271" t="s">
        <v>4797</v>
      </c>
      <c r="C285" s="246" t="s">
        <v>1504</v>
      </c>
      <c r="D285" s="186" t="s">
        <v>27</v>
      </c>
      <c r="E285" s="246" t="s">
        <v>1505</v>
      </c>
      <c r="F285" s="246" t="s">
        <v>0</v>
      </c>
      <c r="G285" s="246"/>
      <c r="H285" s="187" t="s">
        <v>282</v>
      </c>
      <c r="I285" s="187" t="s">
        <v>281</v>
      </c>
      <c r="J285" s="246" t="s">
        <v>0</v>
      </c>
      <c r="K285" s="246" t="s">
        <v>0</v>
      </c>
      <c r="L285" s="246" t="s">
        <v>0</v>
      </c>
      <c r="M285" s="246" t="s">
        <v>4741</v>
      </c>
      <c r="N285" s="246" t="s">
        <v>91</v>
      </c>
      <c r="O285" s="239" t="s">
        <v>1506</v>
      </c>
      <c r="P285" s="248">
        <v>259548</v>
      </c>
      <c r="Q285" s="247" t="s">
        <v>0</v>
      </c>
      <c r="R285" s="246" t="s">
        <v>0</v>
      </c>
      <c r="S285" s="246" t="s">
        <v>0</v>
      </c>
      <c r="T285" s="246" t="s">
        <v>0</v>
      </c>
    </row>
    <row r="286" spans="1:20" s="192" customFormat="1" ht="243.75" x14ac:dyDescent="0.3">
      <c r="A286" s="271" t="s">
        <v>3760</v>
      </c>
      <c r="B286" s="271" t="s">
        <v>4797</v>
      </c>
      <c r="C286" s="186" t="s">
        <v>1483</v>
      </c>
      <c r="D286" s="186" t="s">
        <v>27</v>
      </c>
      <c r="E286" s="278" t="s">
        <v>1484</v>
      </c>
      <c r="F286" s="230" t="s">
        <v>27</v>
      </c>
      <c r="G286" s="230"/>
      <c r="H286" s="189" t="s">
        <v>109</v>
      </c>
      <c r="I286" s="186" t="s">
        <v>90</v>
      </c>
      <c r="J286" s="230" t="s">
        <v>27</v>
      </c>
      <c r="K286" s="230" t="s">
        <v>27</v>
      </c>
      <c r="L286" s="230" t="s">
        <v>27</v>
      </c>
      <c r="M286" s="186" t="s">
        <v>1211</v>
      </c>
      <c r="N286" s="203" t="s">
        <v>91</v>
      </c>
      <c r="O286" s="203" t="s">
        <v>1485</v>
      </c>
      <c r="P286" s="207">
        <v>58350</v>
      </c>
      <c r="Q286" s="207" t="s">
        <v>27</v>
      </c>
      <c r="R286" s="204" t="s">
        <v>27</v>
      </c>
      <c r="S286" s="185" t="s">
        <v>27</v>
      </c>
      <c r="T286" s="185" t="s">
        <v>26</v>
      </c>
    </row>
    <row r="287" spans="1:20" s="241" customFormat="1" ht="18.75" x14ac:dyDescent="0.3">
      <c r="A287" s="299" t="s">
        <v>4713</v>
      </c>
      <c r="B287" s="299"/>
      <c r="C287" s="299"/>
      <c r="D287" s="299"/>
      <c r="E287" s="299"/>
      <c r="F287" s="299"/>
      <c r="G287" s="299"/>
      <c r="H287" s="299"/>
      <c r="I287" s="299"/>
      <c r="J287" s="299"/>
      <c r="K287" s="299"/>
      <c r="L287" s="299"/>
      <c r="M287" s="299"/>
      <c r="N287" s="299"/>
      <c r="O287" s="299"/>
      <c r="P287" s="299"/>
      <c r="Q287" s="299"/>
      <c r="R287" s="299"/>
      <c r="S287" s="299"/>
      <c r="T287" s="300"/>
    </row>
    <row r="288" spans="1:20" s="241" customFormat="1" ht="262.5" x14ac:dyDescent="0.3">
      <c r="A288" s="271" t="s">
        <v>3761</v>
      </c>
      <c r="B288" s="271" t="s">
        <v>4797</v>
      </c>
      <c r="C288" s="186" t="s">
        <v>3511</v>
      </c>
      <c r="D288" s="186" t="s">
        <v>3372</v>
      </c>
      <c r="E288" s="186" t="s">
        <v>1104</v>
      </c>
      <c r="F288" s="186" t="s">
        <v>1105</v>
      </c>
      <c r="G288" s="186"/>
      <c r="H288" s="189" t="s">
        <v>109</v>
      </c>
      <c r="I288" s="204" t="s">
        <v>3512</v>
      </c>
      <c r="J288" s="186" t="s">
        <v>3513</v>
      </c>
      <c r="K288" s="186" t="s">
        <v>3316</v>
      </c>
      <c r="L288" s="186" t="s">
        <v>4852</v>
      </c>
      <c r="M288" s="186" t="s">
        <v>852</v>
      </c>
      <c r="N288" s="186" t="s">
        <v>0</v>
      </c>
      <c r="O288" s="186" t="s">
        <v>0</v>
      </c>
      <c r="P288" s="207">
        <v>220000</v>
      </c>
      <c r="Q288" s="301">
        <v>6252.43</v>
      </c>
      <c r="R288" s="186" t="s">
        <v>0</v>
      </c>
      <c r="S288" s="186" t="s">
        <v>0</v>
      </c>
      <c r="T288" s="185" t="s">
        <v>852</v>
      </c>
    </row>
    <row r="289" spans="1:20" s="241" customFormat="1" ht="262.5" x14ac:dyDescent="0.3">
      <c r="A289" s="271" t="s">
        <v>3762</v>
      </c>
      <c r="B289" s="271" t="s">
        <v>4797</v>
      </c>
      <c r="C289" s="186" t="s">
        <v>3511</v>
      </c>
      <c r="D289" s="186" t="s">
        <v>3372</v>
      </c>
      <c r="E289" s="186" t="s">
        <v>1106</v>
      </c>
      <c r="F289" s="186" t="s">
        <v>1107</v>
      </c>
      <c r="G289" s="186"/>
      <c r="H289" s="189" t="s">
        <v>109</v>
      </c>
      <c r="I289" s="204" t="s">
        <v>3514</v>
      </c>
      <c r="J289" s="186" t="s">
        <v>3515</v>
      </c>
      <c r="K289" s="186" t="s">
        <v>3317</v>
      </c>
      <c r="L289" s="186" t="s">
        <v>4853</v>
      </c>
      <c r="M289" s="186" t="s">
        <v>852</v>
      </c>
      <c r="N289" s="186" t="s">
        <v>0</v>
      </c>
      <c r="O289" s="186" t="s">
        <v>0</v>
      </c>
      <c r="P289" s="207">
        <v>200000</v>
      </c>
      <c r="Q289" s="301">
        <v>2590.3000000000002</v>
      </c>
      <c r="R289" s="186" t="s">
        <v>0</v>
      </c>
      <c r="S289" s="186" t="s">
        <v>0</v>
      </c>
      <c r="T289" s="185" t="s">
        <v>852</v>
      </c>
    </row>
    <row r="290" spans="1:20" s="241" customFormat="1" ht="262.5" x14ac:dyDescent="0.3">
      <c r="A290" s="271" t="s">
        <v>3763</v>
      </c>
      <c r="B290" s="271" t="s">
        <v>4797</v>
      </c>
      <c r="C290" s="186" t="s">
        <v>3511</v>
      </c>
      <c r="D290" s="186" t="s">
        <v>3372</v>
      </c>
      <c r="E290" s="186" t="s">
        <v>1108</v>
      </c>
      <c r="F290" s="186" t="s">
        <v>1109</v>
      </c>
      <c r="G290" s="186"/>
      <c r="H290" s="189" t="s">
        <v>109</v>
      </c>
      <c r="I290" s="204" t="s">
        <v>3516</v>
      </c>
      <c r="J290" s="186" t="s">
        <v>3517</v>
      </c>
      <c r="K290" s="186" t="s">
        <v>3318</v>
      </c>
      <c r="L290" s="186"/>
      <c r="M290" s="186" t="s">
        <v>852</v>
      </c>
      <c r="N290" s="186" t="s">
        <v>0</v>
      </c>
      <c r="O290" s="186" t="s">
        <v>0</v>
      </c>
      <c r="P290" s="207">
        <v>190000</v>
      </c>
      <c r="Q290" s="301">
        <v>2977.36</v>
      </c>
      <c r="R290" s="186" t="s">
        <v>0</v>
      </c>
      <c r="S290" s="186" t="s">
        <v>0</v>
      </c>
      <c r="T290" s="185" t="s">
        <v>852</v>
      </c>
    </row>
    <row r="291" spans="1:20" s="241" customFormat="1" ht="262.5" x14ac:dyDescent="0.3">
      <c r="A291" s="271" t="s">
        <v>3764</v>
      </c>
      <c r="B291" s="271" t="s">
        <v>4797</v>
      </c>
      <c r="C291" s="186" t="s">
        <v>3511</v>
      </c>
      <c r="D291" s="186" t="s">
        <v>3372</v>
      </c>
      <c r="E291" s="186" t="s">
        <v>1108</v>
      </c>
      <c r="F291" s="186" t="s">
        <v>1111</v>
      </c>
      <c r="G291" s="186"/>
      <c r="H291" s="189" t="s">
        <v>109</v>
      </c>
      <c r="I291" s="204" t="s">
        <v>3518</v>
      </c>
      <c r="J291" s="186" t="s">
        <v>3519</v>
      </c>
      <c r="K291" s="186" t="s">
        <v>1110</v>
      </c>
      <c r="L291" s="186"/>
      <c r="M291" s="186" t="s">
        <v>852</v>
      </c>
      <c r="N291" s="186" t="s">
        <v>0</v>
      </c>
      <c r="O291" s="186" t="s">
        <v>0</v>
      </c>
      <c r="P291" s="193">
        <v>220000</v>
      </c>
      <c r="Q291" s="301">
        <v>36918.559999999998</v>
      </c>
      <c r="R291" s="186" t="s">
        <v>0</v>
      </c>
      <c r="S291" s="186" t="s">
        <v>0</v>
      </c>
      <c r="T291" s="185" t="s">
        <v>852</v>
      </c>
    </row>
    <row r="292" spans="1:20" s="241" customFormat="1" ht="262.5" x14ac:dyDescent="0.3">
      <c r="A292" s="271" t="s">
        <v>3765</v>
      </c>
      <c r="B292" s="271" t="s">
        <v>4797</v>
      </c>
      <c r="C292" s="186" t="s">
        <v>3511</v>
      </c>
      <c r="D292" s="186" t="s">
        <v>4854</v>
      </c>
      <c r="E292" s="186" t="s">
        <v>1112</v>
      </c>
      <c r="F292" s="186" t="s">
        <v>1113</v>
      </c>
      <c r="G292" s="186"/>
      <c r="H292" s="189" t="s">
        <v>109</v>
      </c>
      <c r="I292" s="204" t="s">
        <v>3520</v>
      </c>
      <c r="J292" s="186" t="s">
        <v>3521</v>
      </c>
      <c r="K292" s="186" t="s">
        <v>3319</v>
      </c>
      <c r="L292" s="186"/>
      <c r="M292" s="186" t="s">
        <v>852</v>
      </c>
      <c r="N292" s="186" t="s">
        <v>0</v>
      </c>
      <c r="O292" s="186" t="s">
        <v>0</v>
      </c>
      <c r="P292" s="207">
        <v>200000</v>
      </c>
      <c r="Q292" s="301">
        <v>5656.97</v>
      </c>
      <c r="R292" s="186" t="s">
        <v>0</v>
      </c>
      <c r="S292" s="186" t="s">
        <v>0</v>
      </c>
      <c r="T292" s="185" t="s">
        <v>852</v>
      </c>
    </row>
    <row r="293" spans="1:20" s="241" customFormat="1" ht="262.5" x14ac:dyDescent="0.3">
      <c r="A293" s="271" t="s">
        <v>3766</v>
      </c>
      <c r="B293" s="271" t="s">
        <v>4797</v>
      </c>
      <c r="C293" s="186" t="s">
        <v>3511</v>
      </c>
      <c r="D293" s="186" t="s">
        <v>3372</v>
      </c>
      <c r="E293" s="186" t="s">
        <v>1114</v>
      </c>
      <c r="F293" s="186" t="s">
        <v>1115</v>
      </c>
      <c r="G293" s="186"/>
      <c r="H293" s="189" t="s">
        <v>109</v>
      </c>
      <c r="I293" s="204" t="s">
        <v>3522</v>
      </c>
      <c r="J293" s="186" t="s">
        <v>3523</v>
      </c>
      <c r="K293" s="186" t="s">
        <v>3320</v>
      </c>
      <c r="L293" s="186" t="s">
        <v>4855</v>
      </c>
      <c r="M293" s="186" t="s">
        <v>852</v>
      </c>
      <c r="N293" s="186" t="s">
        <v>0</v>
      </c>
      <c r="O293" s="186" t="s">
        <v>0</v>
      </c>
      <c r="P293" s="193">
        <v>190000</v>
      </c>
      <c r="Q293" s="301">
        <v>2798.71</v>
      </c>
      <c r="R293" s="186" t="s">
        <v>0</v>
      </c>
      <c r="S293" s="186" t="s">
        <v>0</v>
      </c>
      <c r="T293" s="185" t="s">
        <v>852</v>
      </c>
    </row>
    <row r="294" spans="1:20" s="241" customFormat="1" ht="206.25" x14ac:dyDescent="0.3">
      <c r="A294" s="271" t="s">
        <v>3767</v>
      </c>
      <c r="B294" s="271" t="s">
        <v>4797</v>
      </c>
      <c r="C294" s="186" t="s">
        <v>3511</v>
      </c>
      <c r="D294" s="186" t="s">
        <v>4856</v>
      </c>
      <c r="E294" s="186" t="s">
        <v>1116</v>
      </c>
      <c r="F294" s="186" t="s">
        <v>1117</v>
      </c>
      <c r="G294" s="186"/>
      <c r="H294" s="189" t="s">
        <v>109</v>
      </c>
      <c r="I294" s="204" t="s">
        <v>3524</v>
      </c>
      <c r="J294" s="186" t="s">
        <v>3525</v>
      </c>
      <c r="K294" s="186">
        <v>1201.5</v>
      </c>
      <c r="L294" s="186"/>
      <c r="M294" s="186" t="s">
        <v>852</v>
      </c>
      <c r="N294" s="186" t="s">
        <v>0</v>
      </c>
      <c r="O294" s="186" t="s">
        <v>0</v>
      </c>
      <c r="P294" s="301">
        <v>222000</v>
      </c>
      <c r="Q294" s="301">
        <v>35772.9</v>
      </c>
      <c r="R294" s="186" t="s">
        <v>0</v>
      </c>
      <c r="S294" s="186" t="s">
        <v>0</v>
      </c>
      <c r="T294" s="185" t="s">
        <v>852</v>
      </c>
    </row>
    <row r="295" spans="1:20" s="241" customFormat="1" ht="206.25" x14ac:dyDescent="0.3">
      <c r="A295" s="271" t="s">
        <v>3768</v>
      </c>
      <c r="B295" s="271" t="s">
        <v>4797</v>
      </c>
      <c r="C295" s="186" t="s">
        <v>3511</v>
      </c>
      <c r="D295" s="186" t="s">
        <v>4857</v>
      </c>
      <c r="E295" s="186" t="s">
        <v>1118</v>
      </c>
      <c r="F295" s="186" t="s">
        <v>1119</v>
      </c>
      <c r="G295" s="186"/>
      <c r="H295" s="189" t="s">
        <v>109</v>
      </c>
      <c r="I295" s="204" t="s">
        <v>3526</v>
      </c>
      <c r="J295" s="186" t="s">
        <v>3527</v>
      </c>
      <c r="K295" s="186">
        <v>852.2</v>
      </c>
      <c r="L295" s="186"/>
      <c r="M295" s="186" t="s">
        <v>852</v>
      </c>
      <c r="N295" s="186" t="s">
        <v>0</v>
      </c>
      <c r="O295" s="186" t="s">
        <v>0</v>
      </c>
      <c r="P295" s="301">
        <v>234000</v>
      </c>
      <c r="Q295" s="301">
        <v>25373</v>
      </c>
      <c r="R295" s="186" t="s">
        <v>0</v>
      </c>
      <c r="S295" s="186" t="s">
        <v>0</v>
      </c>
      <c r="T295" s="185" t="s">
        <v>852</v>
      </c>
    </row>
    <row r="296" spans="1:20" s="241" customFormat="1" ht="187.5" x14ac:dyDescent="0.3">
      <c r="A296" s="271" t="s">
        <v>3769</v>
      </c>
      <c r="B296" s="271" t="s">
        <v>4797</v>
      </c>
      <c r="C296" s="186" t="s">
        <v>3511</v>
      </c>
      <c r="D296" s="186" t="s">
        <v>4856</v>
      </c>
      <c r="E296" s="186" t="s">
        <v>1120</v>
      </c>
      <c r="F296" s="186" t="s">
        <v>1121</v>
      </c>
      <c r="G296" s="186"/>
      <c r="H296" s="189" t="s">
        <v>109</v>
      </c>
      <c r="I296" s="204" t="s">
        <v>3528</v>
      </c>
      <c r="J296" s="186" t="s">
        <v>3529</v>
      </c>
      <c r="K296" s="186">
        <v>1617.6</v>
      </c>
      <c r="L296" s="186"/>
      <c r="M296" s="186" t="s">
        <v>852</v>
      </c>
      <c r="N296" s="186" t="s">
        <v>0</v>
      </c>
      <c r="O296" s="186" t="s">
        <v>0</v>
      </c>
      <c r="P296" s="302">
        <v>222000</v>
      </c>
      <c r="Q296" s="301">
        <v>48161.66</v>
      </c>
      <c r="R296" s="186" t="s">
        <v>0</v>
      </c>
      <c r="S296" s="186" t="s">
        <v>0</v>
      </c>
      <c r="T296" s="185" t="s">
        <v>852</v>
      </c>
    </row>
    <row r="297" spans="1:20" s="241" customFormat="1" ht="18.75" x14ac:dyDescent="0.3">
      <c r="A297" s="303" t="s">
        <v>393</v>
      </c>
      <c r="B297" s="304"/>
      <c r="C297" s="304"/>
      <c r="D297" s="304"/>
      <c r="E297" s="304"/>
      <c r="F297" s="304"/>
      <c r="G297" s="304"/>
      <c r="H297" s="304"/>
      <c r="I297" s="304"/>
      <c r="J297" s="304"/>
      <c r="K297" s="304"/>
      <c r="L297" s="304"/>
      <c r="M297" s="304"/>
      <c r="N297" s="304"/>
      <c r="O297" s="304"/>
      <c r="P297" s="304"/>
      <c r="Q297" s="304"/>
      <c r="R297" s="304"/>
      <c r="S297" s="304"/>
      <c r="T297" s="305"/>
    </row>
    <row r="298" spans="1:20" s="309" customFormat="1" ht="18.75" x14ac:dyDescent="0.3">
      <c r="A298" s="306" t="s">
        <v>394</v>
      </c>
      <c r="B298" s="307"/>
      <c r="C298" s="307"/>
      <c r="D298" s="307"/>
      <c r="E298" s="307"/>
      <c r="F298" s="307"/>
      <c r="G298" s="307"/>
      <c r="H298" s="307"/>
      <c r="I298" s="307"/>
      <c r="J298" s="307"/>
      <c r="K298" s="307"/>
      <c r="L298" s="307"/>
      <c r="M298" s="307"/>
      <c r="N298" s="307"/>
      <c r="O298" s="307"/>
      <c r="P298" s="307"/>
      <c r="Q298" s="307"/>
      <c r="R298" s="307"/>
      <c r="S298" s="307"/>
      <c r="T298" s="308"/>
    </row>
    <row r="299" spans="1:20" s="192" customFormat="1" ht="409.5" x14ac:dyDescent="0.3">
      <c r="A299" s="271" t="s">
        <v>3770</v>
      </c>
      <c r="B299" s="271" t="s">
        <v>4797</v>
      </c>
      <c r="C299" s="185" t="s">
        <v>395</v>
      </c>
      <c r="D299" s="185" t="s">
        <v>27</v>
      </c>
      <c r="E299" s="186" t="s">
        <v>396</v>
      </c>
      <c r="F299" s="186" t="s">
        <v>398</v>
      </c>
      <c r="G299" s="186"/>
      <c r="H299" s="189" t="s">
        <v>298</v>
      </c>
      <c r="I299" s="204" t="s">
        <v>360</v>
      </c>
      <c r="J299" s="186" t="s">
        <v>278</v>
      </c>
      <c r="K299" s="310">
        <v>0.64</v>
      </c>
      <c r="L299" s="186" t="s">
        <v>399</v>
      </c>
      <c r="M299" s="186" t="s">
        <v>304</v>
      </c>
      <c r="N299" s="204" t="s">
        <v>400</v>
      </c>
      <c r="O299" s="186" t="s">
        <v>4779</v>
      </c>
      <c r="P299" s="193">
        <v>12528.88</v>
      </c>
      <c r="Q299" s="186" t="s">
        <v>0</v>
      </c>
      <c r="R299" s="186" t="s">
        <v>0</v>
      </c>
      <c r="S299" s="186" t="s">
        <v>0</v>
      </c>
      <c r="T299" s="186" t="s">
        <v>0</v>
      </c>
    </row>
    <row r="300" spans="1:20" s="192" customFormat="1" ht="409.5" x14ac:dyDescent="0.3">
      <c r="A300" s="271" t="s">
        <v>3771</v>
      </c>
      <c r="B300" s="271" t="s">
        <v>4797</v>
      </c>
      <c r="C300" s="311" t="s">
        <v>395</v>
      </c>
      <c r="D300" s="185" t="s">
        <v>27</v>
      </c>
      <c r="E300" s="187" t="s">
        <v>401</v>
      </c>
      <c r="F300" s="187" t="s">
        <v>402</v>
      </c>
      <c r="G300" s="187"/>
      <c r="H300" s="188" t="s">
        <v>298</v>
      </c>
      <c r="I300" s="272" t="s">
        <v>360</v>
      </c>
      <c r="J300" s="187" t="s">
        <v>278</v>
      </c>
      <c r="K300" s="312">
        <v>0.65</v>
      </c>
      <c r="L300" s="187" t="s">
        <v>399</v>
      </c>
      <c r="M300" s="187" t="s">
        <v>304</v>
      </c>
      <c r="N300" s="272" t="s">
        <v>400</v>
      </c>
      <c r="O300" s="186" t="s">
        <v>4779</v>
      </c>
      <c r="P300" s="313">
        <v>12724.64</v>
      </c>
      <c r="Q300" s="187" t="s">
        <v>0</v>
      </c>
      <c r="R300" s="187" t="s">
        <v>0</v>
      </c>
      <c r="S300" s="187" t="s">
        <v>0</v>
      </c>
      <c r="T300" s="187" t="s">
        <v>0</v>
      </c>
    </row>
    <row r="301" spans="1:20" s="192" customFormat="1" ht="409.5" x14ac:dyDescent="0.3">
      <c r="A301" s="271" t="s">
        <v>3772</v>
      </c>
      <c r="B301" s="271" t="s">
        <v>4797</v>
      </c>
      <c r="C301" s="185" t="s">
        <v>395</v>
      </c>
      <c r="D301" s="185" t="s">
        <v>27</v>
      </c>
      <c r="E301" s="186" t="s">
        <v>403</v>
      </c>
      <c r="F301" s="186" t="s">
        <v>404</v>
      </c>
      <c r="G301" s="208"/>
      <c r="H301" s="189" t="s">
        <v>298</v>
      </c>
      <c r="I301" s="204" t="s">
        <v>360</v>
      </c>
      <c r="J301" s="186" t="s">
        <v>278</v>
      </c>
      <c r="K301" s="314">
        <v>0.63</v>
      </c>
      <c r="L301" s="186" t="s">
        <v>399</v>
      </c>
      <c r="M301" s="186" t="s">
        <v>304</v>
      </c>
      <c r="N301" s="204" t="s">
        <v>400</v>
      </c>
      <c r="O301" s="186" t="s">
        <v>4779</v>
      </c>
      <c r="P301" s="193">
        <v>12333.11</v>
      </c>
      <c r="Q301" s="186" t="s">
        <v>0</v>
      </c>
      <c r="R301" s="186" t="s">
        <v>0</v>
      </c>
      <c r="S301" s="186" t="s">
        <v>0</v>
      </c>
      <c r="T301" s="186" t="s">
        <v>0</v>
      </c>
    </row>
    <row r="302" spans="1:20" s="192" customFormat="1" ht="409.5" x14ac:dyDescent="0.3">
      <c r="A302" s="271" t="s">
        <v>3773</v>
      </c>
      <c r="B302" s="271" t="s">
        <v>4797</v>
      </c>
      <c r="C302" s="185" t="s">
        <v>395</v>
      </c>
      <c r="D302" s="185" t="s">
        <v>27</v>
      </c>
      <c r="E302" s="186" t="s">
        <v>405</v>
      </c>
      <c r="F302" s="186" t="s">
        <v>406</v>
      </c>
      <c r="G302" s="186"/>
      <c r="H302" s="189" t="s">
        <v>298</v>
      </c>
      <c r="I302" s="204" t="s">
        <v>360</v>
      </c>
      <c r="J302" s="186" t="s">
        <v>278</v>
      </c>
      <c r="K302" s="185">
        <v>0.45500000000000002</v>
      </c>
      <c r="L302" s="186" t="s">
        <v>399</v>
      </c>
      <c r="M302" s="186" t="s">
        <v>304</v>
      </c>
      <c r="N302" s="204" t="s">
        <v>400</v>
      </c>
      <c r="O302" s="186" t="s">
        <v>4779</v>
      </c>
      <c r="P302" s="193">
        <v>8907.25</v>
      </c>
      <c r="Q302" s="186" t="s">
        <v>0</v>
      </c>
      <c r="R302" s="186" t="s">
        <v>0</v>
      </c>
      <c r="S302" s="186" t="s">
        <v>0</v>
      </c>
      <c r="T302" s="186" t="s">
        <v>0</v>
      </c>
    </row>
    <row r="303" spans="1:20" s="192" customFormat="1" ht="409.5" x14ac:dyDescent="0.3">
      <c r="A303" s="271" t="s">
        <v>3774</v>
      </c>
      <c r="B303" s="271" t="s">
        <v>4797</v>
      </c>
      <c r="C303" s="185" t="s">
        <v>395</v>
      </c>
      <c r="D303" s="185" t="s">
        <v>27</v>
      </c>
      <c r="E303" s="187" t="s">
        <v>407</v>
      </c>
      <c r="F303" s="186" t="s">
        <v>408</v>
      </c>
      <c r="G303" s="186"/>
      <c r="H303" s="189" t="s">
        <v>298</v>
      </c>
      <c r="I303" s="204" t="s">
        <v>360</v>
      </c>
      <c r="J303" s="186" t="s">
        <v>278</v>
      </c>
      <c r="K303" s="185">
        <v>0.625</v>
      </c>
      <c r="L303" s="186" t="s">
        <v>409</v>
      </c>
      <c r="M303" s="186" t="s">
        <v>304</v>
      </c>
      <c r="N303" s="204" t="s">
        <v>400</v>
      </c>
      <c r="O303" s="186" t="s">
        <v>4779</v>
      </c>
      <c r="P303" s="193">
        <v>6250</v>
      </c>
      <c r="Q303" s="186" t="s">
        <v>0</v>
      </c>
      <c r="R303" s="186" t="s">
        <v>0</v>
      </c>
      <c r="S303" s="186" t="s">
        <v>0</v>
      </c>
      <c r="T303" s="186" t="s">
        <v>0</v>
      </c>
    </row>
    <row r="304" spans="1:20" s="192" customFormat="1" ht="409.5" x14ac:dyDescent="0.3">
      <c r="A304" s="271" t="s">
        <v>3775</v>
      </c>
      <c r="B304" s="271" t="s">
        <v>4797</v>
      </c>
      <c r="C304" s="185" t="s">
        <v>395</v>
      </c>
      <c r="D304" s="185" t="s">
        <v>27</v>
      </c>
      <c r="E304" s="187" t="s">
        <v>410</v>
      </c>
      <c r="F304" s="186" t="s">
        <v>411</v>
      </c>
      <c r="G304" s="187"/>
      <c r="H304" s="189" t="s">
        <v>298</v>
      </c>
      <c r="I304" s="204" t="s">
        <v>360</v>
      </c>
      <c r="J304" s="186" t="s">
        <v>278</v>
      </c>
      <c r="K304" s="312">
        <v>0.48</v>
      </c>
      <c r="L304" s="186" t="s">
        <v>409</v>
      </c>
      <c r="M304" s="186" t="s">
        <v>304</v>
      </c>
      <c r="N304" s="204" t="s">
        <v>400</v>
      </c>
      <c r="O304" s="186" t="s">
        <v>4779</v>
      </c>
      <c r="P304" s="193">
        <v>4800</v>
      </c>
      <c r="Q304" s="186" t="s">
        <v>0</v>
      </c>
      <c r="R304" s="186" t="s">
        <v>0</v>
      </c>
      <c r="S304" s="186" t="s">
        <v>0</v>
      </c>
      <c r="T304" s="186" t="s">
        <v>0</v>
      </c>
    </row>
    <row r="305" spans="1:20" s="192" customFormat="1" ht="409.5" x14ac:dyDescent="0.3">
      <c r="A305" s="271" t="s">
        <v>3776</v>
      </c>
      <c r="B305" s="271" t="s">
        <v>4797</v>
      </c>
      <c r="C305" s="185" t="s">
        <v>395</v>
      </c>
      <c r="D305" s="185" t="s">
        <v>27</v>
      </c>
      <c r="E305" s="187" t="s">
        <v>412</v>
      </c>
      <c r="F305" s="186" t="s">
        <v>415</v>
      </c>
      <c r="G305" s="187"/>
      <c r="H305" s="189" t="s">
        <v>298</v>
      </c>
      <c r="I305" s="204" t="s">
        <v>360</v>
      </c>
      <c r="J305" s="186" t="s">
        <v>278</v>
      </c>
      <c r="K305" s="312">
        <v>0.14000000000000001</v>
      </c>
      <c r="L305" s="186" t="s">
        <v>409</v>
      </c>
      <c r="M305" s="186" t="s">
        <v>304</v>
      </c>
      <c r="N305" s="204" t="s">
        <v>400</v>
      </c>
      <c r="O305" s="186" t="s">
        <v>4779</v>
      </c>
      <c r="P305" s="193">
        <v>1400</v>
      </c>
      <c r="Q305" s="186" t="s">
        <v>0</v>
      </c>
      <c r="R305" s="186" t="s">
        <v>0</v>
      </c>
      <c r="S305" s="186" t="s">
        <v>0</v>
      </c>
      <c r="T305" s="186" t="s">
        <v>0</v>
      </c>
    </row>
    <row r="306" spans="1:20" s="192" customFormat="1" ht="409.5" x14ac:dyDescent="0.3">
      <c r="A306" s="271" t="s">
        <v>3777</v>
      </c>
      <c r="B306" s="271" t="s">
        <v>4797</v>
      </c>
      <c r="C306" s="185" t="s">
        <v>395</v>
      </c>
      <c r="D306" s="185" t="s">
        <v>27</v>
      </c>
      <c r="E306" s="187" t="s">
        <v>413</v>
      </c>
      <c r="F306" s="186" t="s">
        <v>414</v>
      </c>
      <c r="G306" s="187"/>
      <c r="H306" s="189" t="s">
        <v>298</v>
      </c>
      <c r="I306" s="204" t="s">
        <v>360</v>
      </c>
      <c r="J306" s="186" t="s">
        <v>278</v>
      </c>
      <c r="K306" s="312">
        <v>0.2</v>
      </c>
      <c r="L306" s="186" t="s">
        <v>409</v>
      </c>
      <c r="M306" s="186" t="s">
        <v>304</v>
      </c>
      <c r="N306" s="204" t="s">
        <v>400</v>
      </c>
      <c r="O306" s="186" t="s">
        <v>4779</v>
      </c>
      <c r="P306" s="193">
        <v>2000</v>
      </c>
      <c r="Q306" s="186" t="s">
        <v>0</v>
      </c>
      <c r="R306" s="186" t="s">
        <v>0</v>
      </c>
      <c r="S306" s="186" t="s">
        <v>0</v>
      </c>
      <c r="T306" s="186" t="s">
        <v>0</v>
      </c>
    </row>
    <row r="307" spans="1:20" s="192" customFormat="1" ht="409.5" x14ac:dyDescent="0.3">
      <c r="A307" s="271" t="s">
        <v>3778</v>
      </c>
      <c r="B307" s="271" t="s">
        <v>4797</v>
      </c>
      <c r="C307" s="185" t="s">
        <v>395</v>
      </c>
      <c r="D307" s="185" t="s">
        <v>27</v>
      </c>
      <c r="E307" s="187" t="s">
        <v>416</v>
      </c>
      <c r="F307" s="186" t="s">
        <v>417</v>
      </c>
      <c r="G307" s="187"/>
      <c r="H307" s="189" t="s">
        <v>298</v>
      </c>
      <c r="I307" s="204" t="s">
        <v>360</v>
      </c>
      <c r="J307" s="186" t="s">
        <v>278</v>
      </c>
      <c r="K307" s="312">
        <v>0.16</v>
      </c>
      <c r="L307" s="186" t="s">
        <v>409</v>
      </c>
      <c r="M307" s="186" t="s">
        <v>304</v>
      </c>
      <c r="N307" s="204" t="s">
        <v>400</v>
      </c>
      <c r="O307" s="186" t="s">
        <v>4779</v>
      </c>
      <c r="P307" s="193">
        <v>1600</v>
      </c>
      <c r="Q307" s="186" t="s">
        <v>0</v>
      </c>
      <c r="R307" s="186" t="s">
        <v>0</v>
      </c>
      <c r="S307" s="186" t="s">
        <v>0</v>
      </c>
      <c r="T307" s="186" t="s">
        <v>0</v>
      </c>
    </row>
    <row r="308" spans="1:20" s="192" customFormat="1" ht="409.5" x14ac:dyDescent="0.3">
      <c r="A308" s="271" t="s">
        <v>3779</v>
      </c>
      <c r="B308" s="271" t="s">
        <v>4797</v>
      </c>
      <c r="C308" s="233" t="s">
        <v>395</v>
      </c>
      <c r="D308" s="185" t="s">
        <v>27</v>
      </c>
      <c r="E308" s="273" t="s">
        <v>418</v>
      </c>
      <c r="F308" s="208" t="s">
        <v>419</v>
      </c>
      <c r="G308" s="273"/>
      <c r="H308" s="206" t="s">
        <v>298</v>
      </c>
      <c r="I308" s="209" t="s">
        <v>360</v>
      </c>
      <c r="J308" s="208" t="s">
        <v>278</v>
      </c>
      <c r="K308" s="315">
        <v>0.28000000000000003</v>
      </c>
      <c r="L308" s="208" t="s">
        <v>409</v>
      </c>
      <c r="M308" s="208" t="s">
        <v>304</v>
      </c>
      <c r="N308" s="209" t="s">
        <v>400</v>
      </c>
      <c r="O308" s="186" t="s">
        <v>4779</v>
      </c>
      <c r="P308" s="260">
        <v>2800</v>
      </c>
      <c r="Q308" s="208" t="s">
        <v>0</v>
      </c>
      <c r="R308" s="208" t="s">
        <v>0</v>
      </c>
      <c r="S308" s="208" t="s">
        <v>0</v>
      </c>
      <c r="T308" s="208" t="s">
        <v>0</v>
      </c>
    </row>
    <row r="309" spans="1:20" s="192" customFormat="1" ht="248.25" customHeight="1" x14ac:dyDescent="0.3">
      <c r="A309" s="578" t="s">
        <v>3780</v>
      </c>
      <c r="B309" s="565" t="s">
        <v>4797</v>
      </c>
      <c r="C309" s="578" t="s">
        <v>395</v>
      </c>
      <c r="D309" s="578" t="s">
        <v>27</v>
      </c>
      <c r="E309" s="552" t="s">
        <v>3090</v>
      </c>
      <c r="F309" s="552" t="s">
        <v>420</v>
      </c>
      <c r="G309" s="552"/>
      <c r="H309" s="581" t="s">
        <v>298</v>
      </c>
      <c r="I309" s="568" t="s">
        <v>360</v>
      </c>
      <c r="J309" s="552" t="s">
        <v>278</v>
      </c>
      <c r="K309" s="310">
        <v>0.114</v>
      </c>
      <c r="L309" s="186" t="s">
        <v>409</v>
      </c>
      <c r="M309" s="552" t="s">
        <v>304</v>
      </c>
      <c r="N309" s="568" t="s">
        <v>400</v>
      </c>
      <c r="O309" s="552" t="s">
        <v>4779</v>
      </c>
      <c r="P309" s="260">
        <v>999.39</v>
      </c>
      <c r="Q309" s="552" t="s">
        <v>0</v>
      </c>
      <c r="R309" s="552" t="s">
        <v>0</v>
      </c>
      <c r="S309" s="552" t="s">
        <v>0</v>
      </c>
      <c r="T309" s="552" t="s">
        <v>0</v>
      </c>
    </row>
    <row r="310" spans="1:20" s="192" customFormat="1" ht="215.25" customHeight="1" x14ac:dyDescent="0.3">
      <c r="A310" s="579"/>
      <c r="B310" s="566"/>
      <c r="C310" s="579"/>
      <c r="D310" s="579"/>
      <c r="E310" s="553"/>
      <c r="F310" s="553"/>
      <c r="G310" s="553"/>
      <c r="H310" s="582"/>
      <c r="I310" s="569"/>
      <c r="J310" s="553"/>
      <c r="K310" s="312">
        <v>0.39600000000000002</v>
      </c>
      <c r="L310" s="187" t="s">
        <v>399</v>
      </c>
      <c r="M310" s="553"/>
      <c r="N310" s="569"/>
      <c r="O310" s="553"/>
      <c r="P310" s="193">
        <v>7752.24</v>
      </c>
      <c r="Q310" s="553"/>
      <c r="R310" s="553"/>
      <c r="S310" s="553"/>
      <c r="T310" s="553"/>
    </row>
    <row r="311" spans="1:20" s="192" customFormat="1" ht="409.5" x14ac:dyDescent="0.3">
      <c r="A311" s="271" t="s">
        <v>3781</v>
      </c>
      <c r="B311" s="271" t="s">
        <v>4797</v>
      </c>
      <c r="C311" s="185" t="s">
        <v>395</v>
      </c>
      <c r="D311" s="185" t="s">
        <v>27</v>
      </c>
      <c r="E311" s="186" t="s">
        <v>421</v>
      </c>
      <c r="F311" s="186" t="s">
        <v>422</v>
      </c>
      <c r="G311" s="187"/>
      <c r="H311" s="189" t="s">
        <v>298</v>
      </c>
      <c r="I311" s="204" t="s">
        <v>360</v>
      </c>
      <c r="J311" s="186" t="s">
        <v>278</v>
      </c>
      <c r="K311" s="312">
        <v>0.68</v>
      </c>
      <c r="L311" s="186" t="s">
        <v>399</v>
      </c>
      <c r="M311" s="186" t="s">
        <v>304</v>
      </c>
      <c r="N311" s="204" t="s">
        <v>400</v>
      </c>
      <c r="O311" s="186" t="s">
        <v>4779</v>
      </c>
      <c r="P311" s="193">
        <v>16639.919999999998</v>
      </c>
      <c r="Q311" s="197" t="s">
        <v>0</v>
      </c>
      <c r="R311" s="186" t="s">
        <v>0</v>
      </c>
      <c r="S311" s="186" t="s">
        <v>0</v>
      </c>
      <c r="T311" s="186" t="s">
        <v>0</v>
      </c>
    </row>
    <row r="312" spans="1:20" s="192" customFormat="1" ht="409.5" x14ac:dyDescent="0.3">
      <c r="A312" s="271" t="s">
        <v>3782</v>
      </c>
      <c r="B312" s="271" t="s">
        <v>4797</v>
      </c>
      <c r="C312" s="185" t="s">
        <v>395</v>
      </c>
      <c r="D312" s="185" t="s">
        <v>27</v>
      </c>
      <c r="E312" s="187" t="s">
        <v>423</v>
      </c>
      <c r="F312" s="186" t="s">
        <v>424</v>
      </c>
      <c r="G312" s="187"/>
      <c r="H312" s="189" t="s">
        <v>298</v>
      </c>
      <c r="I312" s="204" t="s">
        <v>360</v>
      </c>
      <c r="J312" s="186" t="s">
        <v>278</v>
      </c>
      <c r="K312" s="312">
        <v>0.66500000000000004</v>
      </c>
      <c r="L312" s="186" t="s">
        <v>399</v>
      </c>
      <c r="M312" s="186" t="s">
        <v>304</v>
      </c>
      <c r="N312" s="204" t="s">
        <v>400</v>
      </c>
      <c r="O312" s="186" t="s">
        <v>4779</v>
      </c>
      <c r="P312" s="260">
        <v>13018.29</v>
      </c>
      <c r="Q312" s="197" t="s">
        <v>0</v>
      </c>
      <c r="R312" s="186" t="s">
        <v>0</v>
      </c>
      <c r="S312" s="186" t="s">
        <v>0</v>
      </c>
      <c r="T312" s="186" t="s">
        <v>0</v>
      </c>
    </row>
    <row r="313" spans="1:20" s="192" customFormat="1" ht="409.5" x14ac:dyDescent="0.3">
      <c r="A313" s="271" t="s">
        <v>3783</v>
      </c>
      <c r="B313" s="271" t="s">
        <v>4797</v>
      </c>
      <c r="C313" s="185" t="s">
        <v>395</v>
      </c>
      <c r="D313" s="185" t="s">
        <v>27</v>
      </c>
      <c r="E313" s="187" t="s">
        <v>425</v>
      </c>
      <c r="F313" s="186" t="s">
        <v>426</v>
      </c>
      <c r="G313" s="187"/>
      <c r="H313" s="189" t="s">
        <v>298</v>
      </c>
      <c r="I313" s="204" t="s">
        <v>360</v>
      </c>
      <c r="J313" s="186" t="s">
        <v>278</v>
      </c>
      <c r="K313" s="312">
        <v>0.57999999999999996</v>
      </c>
      <c r="L313" s="186" t="s">
        <v>409</v>
      </c>
      <c r="M313" s="186" t="s">
        <v>304</v>
      </c>
      <c r="N313" s="204" t="s">
        <v>400</v>
      </c>
      <c r="O313" s="186" t="s">
        <v>4779</v>
      </c>
      <c r="P313" s="193">
        <v>5800</v>
      </c>
      <c r="Q313" s="197" t="s">
        <v>0</v>
      </c>
      <c r="R313" s="186" t="s">
        <v>0</v>
      </c>
      <c r="S313" s="186" t="s">
        <v>0</v>
      </c>
      <c r="T313" s="186" t="s">
        <v>0</v>
      </c>
    </row>
    <row r="314" spans="1:20" s="192" customFormat="1" ht="409.5" x14ac:dyDescent="0.3">
      <c r="A314" s="271" t="s">
        <v>3784</v>
      </c>
      <c r="B314" s="271" t="s">
        <v>4797</v>
      </c>
      <c r="C314" s="185" t="s">
        <v>395</v>
      </c>
      <c r="D314" s="185" t="s">
        <v>27</v>
      </c>
      <c r="E314" s="187" t="s">
        <v>427</v>
      </c>
      <c r="F314" s="186" t="s">
        <v>428</v>
      </c>
      <c r="G314" s="187"/>
      <c r="H314" s="189" t="s">
        <v>298</v>
      </c>
      <c r="I314" s="204" t="s">
        <v>360</v>
      </c>
      <c r="J314" s="186" t="s">
        <v>278</v>
      </c>
      <c r="K314" s="312">
        <v>0.55000000000000004</v>
      </c>
      <c r="L314" s="186" t="s">
        <v>409</v>
      </c>
      <c r="M314" s="186" t="s">
        <v>304</v>
      </c>
      <c r="N314" s="204" t="s">
        <v>400</v>
      </c>
      <c r="O314" s="186" t="s">
        <v>4779</v>
      </c>
      <c r="P314" s="193">
        <v>5500</v>
      </c>
      <c r="Q314" s="197" t="s">
        <v>0</v>
      </c>
      <c r="R314" s="186" t="s">
        <v>0</v>
      </c>
      <c r="S314" s="186" t="s">
        <v>0</v>
      </c>
      <c r="T314" s="186" t="s">
        <v>0</v>
      </c>
    </row>
    <row r="315" spans="1:20" s="192" customFormat="1" ht="409.5" x14ac:dyDescent="0.3">
      <c r="A315" s="271" t="s">
        <v>3785</v>
      </c>
      <c r="B315" s="271" t="s">
        <v>4797</v>
      </c>
      <c r="C315" s="185" t="s">
        <v>395</v>
      </c>
      <c r="D315" s="185" t="s">
        <v>27</v>
      </c>
      <c r="E315" s="187" t="s">
        <v>429</v>
      </c>
      <c r="F315" s="186" t="s">
        <v>430</v>
      </c>
      <c r="G315" s="187"/>
      <c r="H315" s="189" t="s">
        <v>298</v>
      </c>
      <c r="I315" s="204" t="s">
        <v>360</v>
      </c>
      <c r="J315" s="186" t="s">
        <v>278</v>
      </c>
      <c r="K315" s="312">
        <v>0.505</v>
      </c>
      <c r="L315" s="186" t="s">
        <v>409</v>
      </c>
      <c r="M315" s="186" t="s">
        <v>304</v>
      </c>
      <c r="N315" s="204" t="s">
        <v>400</v>
      </c>
      <c r="O315" s="186" t="s">
        <v>4779</v>
      </c>
      <c r="P315" s="193">
        <v>5050</v>
      </c>
      <c r="Q315" s="197" t="s">
        <v>0</v>
      </c>
      <c r="R315" s="186" t="s">
        <v>0</v>
      </c>
      <c r="S315" s="186" t="s">
        <v>0</v>
      </c>
      <c r="T315" s="186" t="s">
        <v>0</v>
      </c>
    </row>
    <row r="316" spans="1:20" s="192" customFormat="1" ht="409.5" x14ac:dyDescent="0.3">
      <c r="A316" s="271" t="s">
        <v>3786</v>
      </c>
      <c r="B316" s="271" t="s">
        <v>4797</v>
      </c>
      <c r="C316" s="185" t="s">
        <v>395</v>
      </c>
      <c r="D316" s="185" t="s">
        <v>27</v>
      </c>
      <c r="E316" s="187" t="s">
        <v>431</v>
      </c>
      <c r="F316" s="186" t="s">
        <v>432</v>
      </c>
      <c r="G316" s="187"/>
      <c r="H316" s="189" t="s">
        <v>298</v>
      </c>
      <c r="I316" s="204" t="s">
        <v>360</v>
      </c>
      <c r="J316" s="186" t="s">
        <v>278</v>
      </c>
      <c r="K316" s="312">
        <v>0.45</v>
      </c>
      <c r="L316" s="186" t="s">
        <v>409</v>
      </c>
      <c r="M316" s="186" t="s">
        <v>304</v>
      </c>
      <c r="N316" s="204" t="s">
        <v>400</v>
      </c>
      <c r="O316" s="186" t="s">
        <v>4779</v>
      </c>
      <c r="P316" s="193">
        <v>4500</v>
      </c>
      <c r="Q316" s="197" t="s">
        <v>0</v>
      </c>
      <c r="R316" s="186" t="s">
        <v>0</v>
      </c>
      <c r="S316" s="186" t="s">
        <v>0</v>
      </c>
      <c r="T316" s="186" t="s">
        <v>0</v>
      </c>
    </row>
    <row r="317" spans="1:20" s="192" customFormat="1" ht="409.5" x14ac:dyDescent="0.3">
      <c r="A317" s="271" t="s">
        <v>3787</v>
      </c>
      <c r="B317" s="271" t="s">
        <v>4797</v>
      </c>
      <c r="C317" s="185" t="s">
        <v>395</v>
      </c>
      <c r="D317" s="185" t="s">
        <v>27</v>
      </c>
      <c r="E317" s="187" t="s">
        <v>433</v>
      </c>
      <c r="F317" s="186" t="s">
        <v>434</v>
      </c>
      <c r="G317" s="187"/>
      <c r="H317" s="189" t="s">
        <v>298</v>
      </c>
      <c r="I317" s="204" t="s">
        <v>360</v>
      </c>
      <c r="J317" s="186" t="s">
        <v>278</v>
      </c>
      <c r="K317" s="312">
        <v>0.22500000000000001</v>
      </c>
      <c r="L317" s="186" t="s">
        <v>409</v>
      </c>
      <c r="M317" s="186" t="s">
        <v>304</v>
      </c>
      <c r="N317" s="204" t="s">
        <v>400</v>
      </c>
      <c r="O317" s="186" t="s">
        <v>4779</v>
      </c>
      <c r="P317" s="193">
        <v>2250</v>
      </c>
      <c r="Q317" s="197" t="s">
        <v>0</v>
      </c>
      <c r="R317" s="186" t="s">
        <v>0</v>
      </c>
      <c r="S317" s="186" t="s">
        <v>0</v>
      </c>
      <c r="T317" s="186" t="s">
        <v>0</v>
      </c>
    </row>
    <row r="318" spans="1:20" s="192" customFormat="1" ht="409.5" x14ac:dyDescent="0.3">
      <c r="A318" s="271" t="s">
        <v>3788</v>
      </c>
      <c r="B318" s="271" t="s">
        <v>4797</v>
      </c>
      <c r="C318" s="185" t="s">
        <v>395</v>
      </c>
      <c r="D318" s="185" t="s">
        <v>27</v>
      </c>
      <c r="E318" s="187" t="s">
        <v>435</v>
      </c>
      <c r="F318" s="186" t="s">
        <v>436</v>
      </c>
      <c r="G318" s="187"/>
      <c r="H318" s="189" t="s">
        <v>298</v>
      </c>
      <c r="I318" s="204" t="s">
        <v>360</v>
      </c>
      <c r="J318" s="186" t="s">
        <v>278</v>
      </c>
      <c r="K318" s="312">
        <v>0.14000000000000001</v>
      </c>
      <c r="L318" s="186" t="s">
        <v>409</v>
      </c>
      <c r="M318" s="186" t="s">
        <v>304</v>
      </c>
      <c r="N318" s="204" t="s">
        <v>400</v>
      </c>
      <c r="O318" s="186" t="s">
        <v>4779</v>
      </c>
      <c r="P318" s="260">
        <v>1400</v>
      </c>
      <c r="Q318" s="197" t="s">
        <v>0</v>
      </c>
      <c r="R318" s="186" t="s">
        <v>0</v>
      </c>
      <c r="S318" s="186" t="s">
        <v>0</v>
      </c>
      <c r="T318" s="186" t="s">
        <v>0</v>
      </c>
    </row>
    <row r="319" spans="1:20" s="192" customFormat="1" ht="409.5" x14ac:dyDescent="0.3">
      <c r="A319" s="271" t="s">
        <v>3789</v>
      </c>
      <c r="B319" s="271" t="s">
        <v>4797</v>
      </c>
      <c r="C319" s="185" t="s">
        <v>395</v>
      </c>
      <c r="D319" s="185" t="s">
        <v>27</v>
      </c>
      <c r="E319" s="187" t="s">
        <v>437</v>
      </c>
      <c r="F319" s="186" t="s">
        <v>438</v>
      </c>
      <c r="G319" s="187"/>
      <c r="H319" s="189" t="s">
        <v>298</v>
      </c>
      <c r="I319" s="204" t="s">
        <v>360</v>
      </c>
      <c r="J319" s="186" t="s">
        <v>278</v>
      </c>
      <c r="K319" s="312">
        <v>1.0549999999999999</v>
      </c>
      <c r="L319" s="186" t="s">
        <v>399</v>
      </c>
      <c r="M319" s="186" t="s">
        <v>304</v>
      </c>
      <c r="N319" s="204" t="s">
        <v>400</v>
      </c>
      <c r="O319" s="186" t="s">
        <v>4779</v>
      </c>
      <c r="P319" s="193">
        <v>20653.07</v>
      </c>
      <c r="Q319" s="197" t="s">
        <v>0</v>
      </c>
      <c r="R319" s="186" t="s">
        <v>0</v>
      </c>
      <c r="S319" s="186" t="s">
        <v>0</v>
      </c>
      <c r="T319" s="186" t="s">
        <v>0</v>
      </c>
    </row>
    <row r="320" spans="1:20" s="192" customFormat="1" ht="267.75" customHeight="1" x14ac:dyDescent="0.3">
      <c r="A320" s="578" t="s">
        <v>3790</v>
      </c>
      <c r="B320" s="565" t="s">
        <v>4797</v>
      </c>
      <c r="C320" s="578" t="s">
        <v>395</v>
      </c>
      <c r="D320" s="578" t="s">
        <v>27</v>
      </c>
      <c r="E320" s="552" t="s">
        <v>439</v>
      </c>
      <c r="F320" s="552" t="s">
        <v>440</v>
      </c>
      <c r="G320" s="273"/>
      <c r="H320" s="581" t="s">
        <v>298</v>
      </c>
      <c r="I320" s="568" t="s">
        <v>360</v>
      </c>
      <c r="J320" s="552" t="s">
        <v>588</v>
      </c>
      <c r="K320" s="312">
        <v>1.81</v>
      </c>
      <c r="L320" s="187" t="s">
        <v>399</v>
      </c>
      <c r="M320" s="552" t="s">
        <v>304</v>
      </c>
      <c r="N320" s="568" t="s">
        <v>400</v>
      </c>
      <c r="O320" s="552" t="s">
        <v>4779</v>
      </c>
      <c r="P320" s="207">
        <v>35433.230000000003</v>
      </c>
      <c r="Q320" s="552" t="s">
        <v>0</v>
      </c>
      <c r="R320" s="552" t="s">
        <v>0</v>
      </c>
      <c r="S320" s="552" t="s">
        <v>0</v>
      </c>
      <c r="T320" s="552" t="s">
        <v>0</v>
      </c>
    </row>
    <row r="321" spans="1:20" s="192" customFormat="1" ht="210.75" customHeight="1" x14ac:dyDescent="0.3">
      <c r="A321" s="579"/>
      <c r="B321" s="566"/>
      <c r="C321" s="579"/>
      <c r="D321" s="579"/>
      <c r="E321" s="553"/>
      <c r="F321" s="553"/>
      <c r="G321" s="187"/>
      <c r="H321" s="582"/>
      <c r="I321" s="569"/>
      <c r="J321" s="553"/>
      <c r="K321" s="312">
        <v>0.35</v>
      </c>
      <c r="L321" s="187" t="s">
        <v>409</v>
      </c>
      <c r="M321" s="553"/>
      <c r="N321" s="569"/>
      <c r="O321" s="557"/>
      <c r="P321" s="264">
        <v>3238.77</v>
      </c>
      <c r="Q321" s="553"/>
      <c r="R321" s="553"/>
      <c r="S321" s="553"/>
      <c r="T321" s="553"/>
    </row>
    <row r="322" spans="1:20" s="192" customFormat="1" ht="409.5" x14ac:dyDescent="0.3">
      <c r="A322" s="271" t="s">
        <v>3791</v>
      </c>
      <c r="B322" s="271" t="s">
        <v>4797</v>
      </c>
      <c r="C322" s="185" t="s">
        <v>395</v>
      </c>
      <c r="D322" s="185" t="s">
        <v>27</v>
      </c>
      <c r="E322" s="186" t="s">
        <v>441</v>
      </c>
      <c r="F322" s="186" t="s">
        <v>444</v>
      </c>
      <c r="G322" s="187"/>
      <c r="H322" s="189" t="s">
        <v>298</v>
      </c>
      <c r="I322" s="204" t="s">
        <v>360</v>
      </c>
      <c r="J322" s="186" t="s">
        <v>278</v>
      </c>
      <c r="K322" s="312">
        <v>1.73</v>
      </c>
      <c r="L322" s="186" t="s">
        <v>399</v>
      </c>
      <c r="M322" s="186" t="s">
        <v>304</v>
      </c>
      <c r="N322" s="204" t="s">
        <v>400</v>
      </c>
      <c r="O322" s="186" t="s">
        <v>4779</v>
      </c>
      <c r="P322" s="193">
        <v>33867.120000000003</v>
      </c>
      <c r="Q322" s="197" t="s">
        <v>0</v>
      </c>
      <c r="R322" s="186" t="s">
        <v>0</v>
      </c>
      <c r="S322" s="186" t="s">
        <v>0</v>
      </c>
      <c r="T322" s="186" t="s">
        <v>0</v>
      </c>
    </row>
    <row r="323" spans="1:20" s="192" customFormat="1" ht="120" customHeight="1" x14ac:dyDescent="0.3">
      <c r="A323" s="578" t="s">
        <v>3792</v>
      </c>
      <c r="B323" s="565" t="s">
        <v>4797</v>
      </c>
      <c r="C323" s="578" t="s">
        <v>395</v>
      </c>
      <c r="D323" s="578" t="s">
        <v>27</v>
      </c>
      <c r="E323" s="552" t="s">
        <v>442</v>
      </c>
      <c r="F323" s="552" t="s">
        <v>443</v>
      </c>
      <c r="G323" s="552"/>
      <c r="H323" s="581" t="s">
        <v>298</v>
      </c>
      <c r="I323" s="568" t="s">
        <v>360</v>
      </c>
      <c r="J323" s="552" t="s">
        <v>588</v>
      </c>
      <c r="K323" s="312">
        <v>2.9550000000000001</v>
      </c>
      <c r="L323" s="187" t="s">
        <v>399</v>
      </c>
      <c r="M323" s="552" t="s">
        <v>304</v>
      </c>
      <c r="N323" s="568" t="s">
        <v>400</v>
      </c>
      <c r="O323" s="552" t="s">
        <v>4779</v>
      </c>
      <c r="P323" s="190">
        <v>72310.22</v>
      </c>
      <c r="Q323" s="552" t="s">
        <v>0</v>
      </c>
      <c r="R323" s="552" t="s">
        <v>0</v>
      </c>
      <c r="S323" s="552" t="s">
        <v>0</v>
      </c>
      <c r="T323" s="552" t="s">
        <v>0</v>
      </c>
    </row>
    <row r="324" spans="1:20" s="192" customFormat="1" ht="93.75" customHeight="1" x14ac:dyDescent="0.3">
      <c r="A324" s="579"/>
      <c r="B324" s="566"/>
      <c r="C324" s="579"/>
      <c r="D324" s="579"/>
      <c r="E324" s="553"/>
      <c r="F324" s="553"/>
      <c r="G324" s="553"/>
      <c r="H324" s="582"/>
      <c r="I324" s="569"/>
      <c r="J324" s="553"/>
      <c r="K324" s="312">
        <v>0.315</v>
      </c>
      <c r="L324" s="187" t="s">
        <v>409</v>
      </c>
      <c r="M324" s="553"/>
      <c r="N324" s="569"/>
      <c r="O324" s="553"/>
      <c r="P324" s="190">
        <v>2914.9</v>
      </c>
      <c r="Q324" s="553"/>
      <c r="R324" s="553"/>
      <c r="S324" s="553"/>
      <c r="T324" s="553"/>
    </row>
    <row r="325" spans="1:20" s="192" customFormat="1" ht="409.5" x14ac:dyDescent="0.3">
      <c r="A325" s="271" t="s">
        <v>3793</v>
      </c>
      <c r="B325" s="271" t="s">
        <v>4797</v>
      </c>
      <c r="C325" s="233" t="s">
        <v>395</v>
      </c>
      <c r="D325" s="185" t="s">
        <v>27</v>
      </c>
      <c r="E325" s="208" t="s">
        <v>445</v>
      </c>
      <c r="F325" s="208" t="s">
        <v>446</v>
      </c>
      <c r="G325" s="186"/>
      <c r="H325" s="206" t="s">
        <v>298</v>
      </c>
      <c r="I325" s="209" t="s">
        <v>360</v>
      </c>
      <c r="J325" s="208" t="s">
        <v>588</v>
      </c>
      <c r="K325" s="312">
        <v>6.17</v>
      </c>
      <c r="L325" s="187" t="s">
        <v>399</v>
      </c>
      <c r="M325" s="208" t="s">
        <v>304</v>
      </c>
      <c r="N325" s="209" t="s">
        <v>400</v>
      </c>
      <c r="O325" s="186" t="s">
        <v>4779</v>
      </c>
      <c r="P325" s="190">
        <v>120786.21</v>
      </c>
      <c r="Q325" s="208" t="s">
        <v>0</v>
      </c>
      <c r="R325" s="208" t="s">
        <v>0</v>
      </c>
      <c r="S325" s="208" t="s">
        <v>0</v>
      </c>
      <c r="T325" s="208" t="s">
        <v>0</v>
      </c>
    </row>
    <row r="326" spans="1:20" s="192" customFormat="1" ht="90" customHeight="1" x14ac:dyDescent="0.3">
      <c r="A326" s="565" t="s">
        <v>3794</v>
      </c>
      <c r="B326" s="565" t="s">
        <v>4797</v>
      </c>
      <c r="C326" s="578" t="s">
        <v>395</v>
      </c>
      <c r="D326" s="578" t="s">
        <v>27</v>
      </c>
      <c r="E326" s="552" t="s">
        <v>447</v>
      </c>
      <c r="F326" s="552" t="s">
        <v>448</v>
      </c>
      <c r="G326" s="557"/>
      <c r="H326" s="581" t="s">
        <v>298</v>
      </c>
      <c r="I326" s="568" t="s">
        <v>360</v>
      </c>
      <c r="J326" s="552" t="s">
        <v>278</v>
      </c>
      <c r="K326" s="312">
        <v>1.5209999999999999</v>
      </c>
      <c r="L326" s="187" t="s">
        <v>399</v>
      </c>
      <c r="M326" s="552" t="s">
        <v>304</v>
      </c>
      <c r="N326" s="568" t="s">
        <v>400</v>
      </c>
      <c r="O326" s="552" t="s">
        <v>4779</v>
      </c>
      <c r="P326" s="193">
        <v>29775.66</v>
      </c>
      <c r="Q326" s="552" t="s">
        <v>0</v>
      </c>
      <c r="R326" s="552" t="s">
        <v>0</v>
      </c>
      <c r="S326" s="552" t="s">
        <v>0</v>
      </c>
      <c r="T326" s="552" t="s">
        <v>0</v>
      </c>
    </row>
    <row r="327" spans="1:20" s="192" customFormat="1" ht="90.75" customHeight="1" x14ac:dyDescent="0.3">
      <c r="A327" s="566"/>
      <c r="B327" s="566"/>
      <c r="C327" s="579"/>
      <c r="D327" s="579"/>
      <c r="E327" s="557"/>
      <c r="F327" s="553"/>
      <c r="G327" s="553"/>
      <c r="H327" s="582"/>
      <c r="I327" s="569"/>
      <c r="J327" s="553"/>
      <c r="K327" s="312">
        <v>0.32</v>
      </c>
      <c r="L327" s="187" t="s">
        <v>409</v>
      </c>
      <c r="M327" s="553"/>
      <c r="N327" s="569"/>
      <c r="O327" s="553"/>
      <c r="P327" s="313">
        <v>2961.16</v>
      </c>
      <c r="Q327" s="553"/>
      <c r="R327" s="553"/>
      <c r="S327" s="553"/>
      <c r="T327" s="553"/>
    </row>
    <row r="328" spans="1:20" s="192" customFormat="1" ht="160.5" customHeight="1" x14ac:dyDescent="0.3">
      <c r="A328" s="565" t="s">
        <v>3795</v>
      </c>
      <c r="B328" s="565" t="s">
        <v>4797</v>
      </c>
      <c r="C328" s="576" t="s">
        <v>395</v>
      </c>
      <c r="D328" s="578" t="s">
        <v>27</v>
      </c>
      <c r="E328" s="556" t="s">
        <v>449</v>
      </c>
      <c r="F328" s="552" t="s">
        <v>450</v>
      </c>
      <c r="G328" s="552"/>
      <c r="H328" s="581" t="s">
        <v>298</v>
      </c>
      <c r="I328" s="568" t="s">
        <v>360</v>
      </c>
      <c r="J328" s="552" t="s">
        <v>278</v>
      </c>
      <c r="K328" s="317">
        <v>2.68</v>
      </c>
      <c r="L328" s="187" t="s">
        <v>399</v>
      </c>
      <c r="M328" s="552" t="s">
        <v>304</v>
      </c>
      <c r="N328" s="568" t="s">
        <v>400</v>
      </c>
      <c r="O328" s="552" t="s">
        <v>4779</v>
      </c>
      <c r="P328" s="193">
        <v>52464.67</v>
      </c>
      <c r="Q328" s="552" t="s">
        <v>0</v>
      </c>
      <c r="R328" s="552" t="s">
        <v>0</v>
      </c>
      <c r="S328" s="552" t="s">
        <v>0</v>
      </c>
      <c r="T328" s="552" t="s">
        <v>0</v>
      </c>
    </row>
    <row r="329" spans="1:20" s="192" customFormat="1" ht="109.5" customHeight="1" x14ac:dyDescent="0.3">
      <c r="A329" s="566"/>
      <c r="B329" s="566"/>
      <c r="C329" s="577"/>
      <c r="D329" s="579"/>
      <c r="E329" s="556"/>
      <c r="F329" s="553"/>
      <c r="G329" s="553"/>
      <c r="H329" s="582"/>
      <c r="I329" s="569"/>
      <c r="J329" s="553"/>
      <c r="K329" s="317">
        <v>1.39</v>
      </c>
      <c r="L329" s="187" t="s">
        <v>409</v>
      </c>
      <c r="M329" s="553"/>
      <c r="N329" s="569"/>
      <c r="O329" s="553"/>
      <c r="P329" s="190">
        <v>12862.55</v>
      </c>
      <c r="Q329" s="553"/>
      <c r="R329" s="553"/>
      <c r="S329" s="553"/>
      <c r="T329" s="553"/>
    </row>
    <row r="330" spans="1:20" s="192" customFormat="1" ht="409.5" x14ac:dyDescent="0.3">
      <c r="A330" s="271" t="s">
        <v>3796</v>
      </c>
      <c r="B330" s="271" t="s">
        <v>4797</v>
      </c>
      <c r="C330" s="185" t="s">
        <v>395</v>
      </c>
      <c r="D330" s="185" t="s">
        <v>27</v>
      </c>
      <c r="E330" s="186" t="s">
        <v>451</v>
      </c>
      <c r="F330" s="186" t="s">
        <v>452</v>
      </c>
      <c r="G330" s="187"/>
      <c r="H330" s="189" t="s">
        <v>298</v>
      </c>
      <c r="I330" s="204" t="s">
        <v>360</v>
      </c>
      <c r="J330" s="186" t="s">
        <v>278</v>
      </c>
      <c r="K330" s="312">
        <v>0.89400000000000002</v>
      </c>
      <c r="L330" s="187" t="s">
        <v>409</v>
      </c>
      <c r="M330" s="186" t="s">
        <v>304</v>
      </c>
      <c r="N330" s="204" t="s">
        <v>400</v>
      </c>
      <c r="O330" s="186" t="s">
        <v>4779</v>
      </c>
      <c r="P330" s="193">
        <v>8940</v>
      </c>
      <c r="Q330" s="197" t="s">
        <v>0</v>
      </c>
      <c r="R330" s="186" t="s">
        <v>0</v>
      </c>
      <c r="S330" s="186" t="s">
        <v>0</v>
      </c>
      <c r="T330" s="186" t="s">
        <v>0</v>
      </c>
    </row>
    <row r="331" spans="1:20" s="192" customFormat="1" ht="409.5" x14ac:dyDescent="0.3">
      <c r="A331" s="271" t="s">
        <v>3797</v>
      </c>
      <c r="B331" s="271" t="s">
        <v>4797</v>
      </c>
      <c r="C331" s="185" t="s">
        <v>395</v>
      </c>
      <c r="D331" s="185" t="s">
        <v>27</v>
      </c>
      <c r="E331" s="187" t="s">
        <v>453</v>
      </c>
      <c r="F331" s="186" t="s">
        <v>454</v>
      </c>
      <c r="G331" s="187"/>
      <c r="H331" s="189" t="s">
        <v>298</v>
      </c>
      <c r="I331" s="204" t="s">
        <v>360</v>
      </c>
      <c r="J331" s="186" t="s">
        <v>278</v>
      </c>
      <c r="K331" s="312">
        <v>0.41799999999999998</v>
      </c>
      <c r="L331" s="187" t="s">
        <v>409</v>
      </c>
      <c r="M331" s="186" t="s">
        <v>304</v>
      </c>
      <c r="N331" s="204" t="s">
        <v>400</v>
      </c>
      <c r="O331" s="186" t="s">
        <v>4779</v>
      </c>
      <c r="P331" s="193">
        <v>4180</v>
      </c>
      <c r="Q331" s="197" t="s">
        <v>0</v>
      </c>
      <c r="R331" s="186" t="s">
        <v>0</v>
      </c>
      <c r="S331" s="186" t="s">
        <v>0</v>
      </c>
      <c r="T331" s="186" t="s">
        <v>0</v>
      </c>
    </row>
    <row r="332" spans="1:20" s="192" customFormat="1" ht="409.5" x14ac:dyDescent="0.3">
      <c r="A332" s="271" t="s">
        <v>3798</v>
      </c>
      <c r="B332" s="271" t="s">
        <v>4797</v>
      </c>
      <c r="C332" s="185" t="s">
        <v>395</v>
      </c>
      <c r="D332" s="185" t="s">
        <v>27</v>
      </c>
      <c r="E332" s="187" t="s">
        <v>455</v>
      </c>
      <c r="F332" s="186" t="s">
        <v>456</v>
      </c>
      <c r="G332" s="187"/>
      <c r="H332" s="189" t="s">
        <v>298</v>
      </c>
      <c r="I332" s="204" t="s">
        <v>360</v>
      </c>
      <c r="J332" s="186" t="s">
        <v>278</v>
      </c>
      <c r="K332" s="312">
        <v>0.52600000000000002</v>
      </c>
      <c r="L332" s="187" t="s">
        <v>409</v>
      </c>
      <c r="M332" s="186" t="s">
        <v>304</v>
      </c>
      <c r="N332" s="204" t="s">
        <v>400</v>
      </c>
      <c r="O332" s="186" t="s">
        <v>4779</v>
      </c>
      <c r="P332" s="193">
        <v>5260</v>
      </c>
      <c r="Q332" s="197" t="s">
        <v>0</v>
      </c>
      <c r="R332" s="186" t="s">
        <v>0</v>
      </c>
      <c r="S332" s="186" t="s">
        <v>0</v>
      </c>
      <c r="T332" s="186" t="s">
        <v>0</v>
      </c>
    </row>
    <row r="333" spans="1:20" s="192" customFormat="1" ht="409.5" x14ac:dyDescent="0.3">
      <c r="A333" s="271" t="s">
        <v>3799</v>
      </c>
      <c r="B333" s="271" t="s">
        <v>4797</v>
      </c>
      <c r="C333" s="185" t="s">
        <v>395</v>
      </c>
      <c r="D333" s="185" t="s">
        <v>27</v>
      </c>
      <c r="E333" s="187" t="s">
        <v>457</v>
      </c>
      <c r="F333" s="186" t="s">
        <v>458</v>
      </c>
      <c r="G333" s="187"/>
      <c r="H333" s="189" t="s">
        <v>298</v>
      </c>
      <c r="I333" s="204" t="s">
        <v>360</v>
      </c>
      <c r="J333" s="186" t="s">
        <v>278</v>
      </c>
      <c r="K333" s="312">
        <v>0.39600000000000002</v>
      </c>
      <c r="L333" s="187" t="s">
        <v>409</v>
      </c>
      <c r="M333" s="186" t="s">
        <v>304</v>
      </c>
      <c r="N333" s="204" t="s">
        <v>400</v>
      </c>
      <c r="O333" s="186" t="s">
        <v>4779</v>
      </c>
      <c r="P333" s="193">
        <v>3960</v>
      </c>
      <c r="Q333" s="197" t="s">
        <v>0</v>
      </c>
      <c r="R333" s="186" t="s">
        <v>0</v>
      </c>
      <c r="S333" s="186" t="s">
        <v>0</v>
      </c>
      <c r="T333" s="186" t="s">
        <v>0</v>
      </c>
    </row>
    <row r="334" spans="1:20" s="192" customFormat="1" ht="87.75" customHeight="1" x14ac:dyDescent="0.3">
      <c r="A334" s="565" t="s">
        <v>3800</v>
      </c>
      <c r="B334" s="565" t="s">
        <v>4797</v>
      </c>
      <c r="C334" s="576" t="s">
        <v>395</v>
      </c>
      <c r="D334" s="185" t="s">
        <v>27</v>
      </c>
      <c r="E334" s="556" t="s">
        <v>459</v>
      </c>
      <c r="F334" s="552" t="s">
        <v>460</v>
      </c>
      <c r="G334" s="552"/>
      <c r="H334" s="581" t="s">
        <v>298</v>
      </c>
      <c r="I334" s="568" t="s">
        <v>360</v>
      </c>
      <c r="J334" s="552" t="s">
        <v>278</v>
      </c>
      <c r="K334" s="317">
        <v>0.13400000000000001</v>
      </c>
      <c r="L334" s="187" t="s">
        <v>399</v>
      </c>
      <c r="M334" s="552" t="s">
        <v>304</v>
      </c>
      <c r="N334" s="568" t="s">
        <v>400</v>
      </c>
      <c r="O334" s="552" t="s">
        <v>4779</v>
      </c>
      <c r="P334" s="193">
        <v>2623.23</v>
      </c>
      <c r="Q334" s="552" t="s">
        <v>0</v>
      </c>
      <c r="R334" s="552" t="s">
        <v>0</v>
      </c>
      <c r="S334" s="552" t="s">
        <v>0</v>
      </c>
      <c r="T334" s="552" t="s">
        <v>0</v>
      </c>
    </row>
    <row r="335" spans="1:20" s="192" customFormat="1" ht="82.5" customHeight="1" x14ac:dyDescent="0.3">
      <c r="A335" s="566"/>
      <c r="B335" s="566"/>
      <c r="C335" s="577"/>
      <c r="D335" s="185" t="s">
        <v>27</v>
      </c>
      <c r="E335" s="556"/>
      <c r="F335" s="553"/>
      <c r="G335" s="553"/>
      <c r="H335" s="582"/>
      <c r="I335" s="569"/>
      <c r="J335" s="553"/>
      <c r="K335" s="317">
        <v>0.12</v>
      </c>
      <c r="L335" s="187" t="s">
        <v>409</v>
      </c>
      <c r="M335" s="553"/>
      <c r="N335" s="569"/>
      <c r="O335" s="553"/>
      <c r="P335" s="190">
        <v>1110.44</v>
      </c>
      <c r="Q335" s="553"/>
      <c r="R335" s="553"/>
      <c r="S335" s="553"/>
      <c r="T335" s="553"/>
    </row>
    <row r="336" spans="1:20" s="192" customFormat="1" ht="86.25" customHeight="1" x14ac:dyDescent="0.3">
      <c r="A336" s="556" t="s">
        <v>3801</v>
      </c>
      <c r="B336" s="565" t="s">
        <v>4797</v>
      </c>
      <c r="C336" s="580" t="s">
        <v>395</v>
      </c>
      <c r="D336" s="578" t="s">
        <v>27</v>
      </c>
      <c r="E336" s="556" t="s">
        <v>461</v>
      </c>
      <c r="F336" s="552" t="s">
        <v>462</v>
      </c>
      <c r="G336" s="552"/>
      <c r="H336" s="581" t="s">
        <v>298</v>
      </c>
      <c r="I336" s="568" t="s">
        <v>360</v>
      </c>
      <c r="J336" s="552" t="s">
        <v>278</v>
      </c>
      <c r="K336" s="317">
        <v>0.47699999999999998</v>
      </c>
      <c r="L336" s="187" t="s">
        <v>399</v>
      </c>
      <c r="M336" s="552" t="s">
        <v>304</v>
      </c>
      <c r="N336" s="568" t="s">
        <v>400</v>
      </c>
      <c r="O336" s="552" t="s">
        <v>4779</v>
      </c>
      <c r="P336" s="193">
        <v>9337.93</v>
      </c>
      <c r="Q336" s="552" t="s">
        <v>0</v>
      </c>
      <c r="R336" s="552" t="s">
        <v>0</v>
      </c>
      <c r="S336" s="552" t="s">
        <v>0</v>
      </c>
      <c r="T336" s="552" t="s">
        <v>0</v>
      </c>
    </row>
    <row r="337" spans="1:20" s="192" customFormat="1" ht="81" customHeight="1" x14ac:dyDescent="0.3">
      <c r="A337" s="553"/>
      <c r="B337" s="566"/>
      <c r="C337" s="577"/>
      <c r="D337" s="579"/>
      <c r="E337" s="553"/>
      <c r="F337" s="553"/>
      <c r="G337" s="553"/>
      <c r="H337" s="582"/>
      <c r="I337" s="569"/>
      <c r="J337" s="553"/>
      <c r="K337" s="317">
        <v>0.129</v>
      </c>
      <c r="L337" s="187" t="s">
        <v>409</v>
      </c>
      <c r="M337" s="553"/>
      <c r="N337" s="569"/>
      <c r="O337" s="553"/>
      <c r="P337" s="193">
        <v>1193.72</v>
      </c>
      <c r="Q337" s="553"/>
      <c r="R337" s="553"/>
      <c r="S337" s="553"/>
      <c r="T337" s="553"/>
    </row>
    <row r="338" spans="1:20" s="192" customFormat="1" ht="409.5" x14ac:dyDescent="0.3">
      <c r="A338" s="246" t="s">
        <v>3802</v>
      </c>
      <c r="B338" s="271" t="s">
        <v>4797</v>
      </c>
      <c r="C338" s="185" t="s">
        <v>395</v>
      </c>
      <c r="D338" s="185" t="s">
        <v>27</v>
      </c>
      <c r="E338" s="186" t="s">
        <v>463</v>
      </c>
      <c r="F338" s="186" t="s">
        <v>464</v>
      </c>
      <c r="G338" s="318"/>
      <c r="H338" s="189" t="s">
        <v>298</v>
      </c>
      <c r="I338" s="204" t="s">
        <v>360</v>
      </c>
      <c r="J338" s="186" t="s">
        <v>278</v>
      </c>
      <c r="K338" s="317">
        <v>0.60899999999999999</v>
      </c>
      <c r="L338" s="187" t="s">
        <v>399</v>
      </c>
      <c r="M338" s="186" t="s">
        <v>304</v>
      </c>
      <c r="N338" s="204" t="s">
        <v>400</v>
      </c>
      <c r="O338" s="186" t="s">
        <v>4779</v>
      </c>
      <c r="P338" s="193">
        <v>11922.01</v>
      </c>
      <c r="Q338" s="197" t="s">
        <v>0</v>
      </c>
      <c r="R338" s="186" t="s">
        <v>0</v>
      </c>
      <c r="S338" s="186" t="s">
        <v>0</v>
      </c>
      <c r="T338" s="186" t="s">
        <v>0</v>
      </c>
    </row>
    <row r="339" spans="1:20" s="192" customFormat="1" ht="409.5" x14ac:dyDescent="0.3">
      <c r="A339" s="271" t="s">
        <v>3803</v>
      </c>
      <c r="B339" s="271" t="s">
        <v>4797</v>
      </c>
      <c r="C339" s="185" t="s">
        <v>395</v>
      </c>
      <c r="D339" s="185" t="s">
        <v>27</v>
      </c>
      <c r="E339" s="187" t="s">
        <v>467</v>
      </c>
      <c r="F339" s="186" t="s">
        <v>465</v>
      </c>
      <c r="G339" s="318"/>
      <c r="H339" s="189" t="s">
        <v>298</v>
      </c>
      <c r="I339" s="204" t="s">
        <v>360</v>
      </c>
      <c r="J339" s="186" t="s">
        <v>278</v>
      </c>
      <c r="K339" s="317">
        <v>0.34599999999999997</v>
      </c>
      <c r="L339" s="187" t="s">
        <v>399</v>
      </c>
      <c r="M339" s="186" t="s">
        <v>304</v>
      </c>
      <c r="N339" s="204" t="s">
        <v>400</v>
      </c>
      <c r="O339" s="186" t="s">
        <v>4779</v>
      </c>
      <c r="P339" s="190">
        <v>6773.42</v>
      </c>
      <c r="Q339" s="197" t="s">
        <v>0</v>
      </c>
      <c r="R339" s="186" t="s">
        <v>0</v>
      </c>
      <c r="S339" s="186" t="s">
        <v>0</v>
      </c>
      <c r="T339" s="186" t="s">
        <v>0</v>
      </c>
    </row>
    <row r="340" spans="1:20" s="192" customFormat="1" ht="409.5" x14ac:dyDescent="0.3">
      <c r="A340" s="271" t="s">
        <v>3804</v>
      </c>
      <c r="B340" s="271" t="s">
        <v>4797</v>
      </c>
      <c r="C340" s="185" t="s">
        <v>395</v>
      </c>
      <c r="D340" s="185" t="s">
        <v>27</v>
      </c>
      <c r="E340" s="187" t="s">
        <v>466</v>
      </c>
      <c r="F340" s="186" t="s">
        <v>468</v>
      </c>
      <c r="G340" s="318"/>
      <c r="H340" s="189" t="s">
        <v>298</v>
      </c>
      <c r="I340" s="204" t="s">
        <v>360</v>
      </c>
      <c r="J340" s="186" t="s">
        <v>278</v>
      </c>
      <c r="K340" s="317">
        <v>0.74199999999999999</v>
      </c>
      <c r="L340" s="187" t="s">
        <v>399</v>
      </c>
      <c r="M340" s="186" t="s">
        <v>304</v>
      </c>
      <c r="N340" s="204" t="s">
        <v>400</v>
      </c>
      <c r="O340" s="186" t="s">
        <v>4779</v>
      </c>
      <c r="P340" s="190">
        <v>14525.67</v>
      </c>
      <c r="Q340" s="197" t="s">
        <v>0</v>
      </c>
      <c r="R340" s="186" t="s">
        <v>0</v>
      </c>
      <c r="S340" s="186" t="s">
        <v>0</v>
      </c>
      <c r="T340" s="186" t="s">
        <v>0</v>
      </c>
    </row>
    <row r="341" spans="1:20" s="192" customFormat="1" ht="135.75" customHeight="1" x14ac:dyDescent="0.3">
      <c r="A341" s="552" t="s">
        <v>3805</v>
      </c>
      <c r="B341" s="565" t="s">
        <v>4797</v>
      </c>
      <c r="C341" s="576" t="s">
        <v>395</v>
      </c>
      <c r="D341" s="578" t="s">
        <v>27</v>
      </c>
      <c r="E341" s="556" t="s">
        <v>469</v>
      </c>
      <c r="F341" s="552" t="s">
        <v>470</v>
      </c>
      <c r="G341" s="552"/>
      <c r="H341" s="581" t="s">
        <v>298</v>
      </c>
      <c r="I341" s="568" t="s">
        <v>360</v>
      </c>
      <c r="J341" s="552" t="s">
        <v>278</v>
      </c>
      <c r="K341" s="317">
        <v>0.91</v>
      </c>
      <c r="L341" s="187" t="s">
        <v>399</v>
      </c>
      <c r="M341" s="552" t="s">
        <v>304</v>
      </c>
      <c r="N341" s="568" t="s">
        <v>400</v>
      </c>
      <c r="O341" s="552" t="s">
        <v>4779</v>
      </c>
      <c r="P341" s="260">
        <v>17814.5</v>
      </c>
      <c r="Q341" s="552" t="s">
        <v>0</v>
      </c>
      <c r="R341" s="552" t="s">
        <v>0</v>
      </c>
      <c r="S341" s="552" t="s">
        <v>0</v>
      </c>
      <c r="T341" s="552" t="s">
        <v>0</v>
      </c>
    </row>
    <row r="342" spans="1:20" s="192" customFormat="1" ht="144" customHeight="1" x14ac:dyDescent="0.3">
      <c r="A342" s="553"/>
      <c r="B342" s="566"/>
      <c r="C342" s="577"/>
      <c r="D342" s="579"/>
      <c r="E342" s="556"/>
      <c r="F342" s="553"/>
      <c r="G342" s="553"/>
      <c r="H342" s="582"/>
      <c r="I342" s="569"/>
      <c r="J342" s="553"/>
      <c r="K342" s="317">
        <v>0.27</v>
      </c>
      <c r="L342" s="187" t="s">
        <v>409</v>
      </c>
      <c r="M342" s="553"/>
      <c r="N342" s="569"/>
      <c r="O342" s="553"/>
      <c r="P342" s="193">
        <v>2498.48</v>
      </c>
      <c r="Q342" s="553"/>
      <c r="R342" s="553"/>
      <c r="S342" s="553"/>
      <c r="T342" s="553"/>
    </row>
    <row r="343" spans="1:20" s="192" customFormat="1" ht="409.5" x14ac:dyDescent="0.3">
      <c r="A343" s="246" t="s">
        <v>3806</v>
      </c>
      <c r="B343" s="271" t="s">
        <v>4797</v>
      </c>
      <c r="C343" s="185" t="s">
        <v>395</v>
      </c>
      <c r="D343" s="185" t="s">
        <v>27</v>
      </c>
      <c r="E343" s="186" t="s">
        <v>471</v>
      </c>
      <c r="F343" s="186" t="s">
        <v>472</v>
      </c>
      <c r="G343" s="318"/>
      <c r="H343" s="189" t="s">
        <v>298</v>
      </c>
      <c r="I343" s="204" t="s">
        <v>360</v>
      </c>
      <c r="J343" s="186" t="s">
        <v>278</v>
      </c>
      <c r="K343" s="317">
        <v>1.3140000000000001</v>
      </c>
      <c r="L343" s="187" t="s">
        <v>399</v>
      </c>
      <c r="M343" s="186" t="s">
        <v>304</v>
      </c>
      <c r="N343" s="204" t="s">
        <v>400</v>
      </c>
      <c r="O343" s="186" t="s">
        <v>4779</v>
      </c>
      <c r="P343" s="190">
        <v>25723.35</v>
      </c>
      <c r="Q343" s="197" t="s">
        <v>0</v>
      </c>
      <c r="R343" s="186" t="s">
        <v>0</v>
      </c>
      <c r="S343" s="186" t="s">
        <v>0</v>
      </c>
      <c r="T343" s="186" t="s">
        <v>0</v>
      </c>
    </row>
    <row r="344" spans="1:20" s="192" customFormat="1" ht="123.75" customHeight="1" x14ac:dyDescent="0.3">
      <c r="A344" s="552" t="s">
        <v>3807</v>
      </c>
      <c r="B344" s="565" t="s">
        <v>4797</v>
      </c>
      <c r="C344" s="576" t="s">
        <v>395</v>
      </c>
      <c r="D344" s="578" t="s">
        <v>27</v>
      </c>
      <c r="E344" s="556" t="s">
        <v>473</v>
      </c>
      <c r="F344" s="552" t="s">
        <v>474</v>
      </c>
      <c r="G344" s="552"/>
      <c r="H344" s="581" t="s">
        <v>298</v>
      </c>
      <c r="I344" s="568" t="s">
        <v>360</v>
      </c>
      <c r="J344" s="552" t="s">
        <v>278</v>
      </c>
      <c r="K344" s="317">
        <v>0.3</v>
      </c>
      <c r="L344" s="187" t="s">
        <v>399</v>
      </c>
      <c r="M344" s="552" t="s">
        <v>304</v>
      </c>
      <c r="N344" s="568" t="s">
        <v>400</v>
      </c>
      <c r="O344" s="552" t="s">
        <v>4779</v>
      </c>
      <c r="P344" s="193">
        <v>5872.91</v>
      </c>
      <c r="Q344" s="552" t="s">
        <v>0</v>
      </c>
      <c r="R344" s="552" t="s">
        <v>0</v>
      </c>
      <c r="S344" s="552" t="s">
        <v>0</v>
      </c>
      <c r="T344" s="552" t="s">
        <v>0</v>
      </c>
    </row>
    <row r="345" spans="1:20" s="192" customFormat="1" ht="131.25" customHeight="1" x14ac:dyDescent="0.3">
      <c r="A345" s="553"/>
      <c r="B345" s="566"/>
      <c r="C345" s="577"/>
      <c r="D345" s="579"/>
      <c r="E345" s="556"/>
      <c r="F345" s="553"/>
      <c r="G345" s="553"/>
      <c r="H345" s="582"/>
      <c r="I345" s="569"/>
      <c r="J345" s="553"/>
      <c r="K345" s="317">
        <v>0.3</v>
      </c>
      <c r="L345" s="187" t="s">
        <v>409</v>
      </c>
      <c r="M345" s="553"/>
      <c r="N345" s="569"/>
      <c r="O345" s="553"/>
      <c r="P345" s="193">
        <v>2776.09</v>
      </c>
      <c r="Q345" s="553"/>
      <c r="R345" s="553"/>
      <c r="S345" s="553"/>
      <c r="T345" s="553"/>
    </row>
    <row r="346" spans="1:20" s="192" customFormat="1" ht="183.75" customHeight="1" x14ac:dyDescent="0.3">
      <c r="A346" s="552" t="s">
        <v>3808</v>
      </c>
      <c r="B346" s="565" t="s">
        <v>4797</v>
      </c>
      <c r="C346" s="576" t="s">
        <v>395</v>
      </c>
      <c r="D346" s="578" t="s">
        <v>27</v>
      </c>
      <c r="E346" s="556" t="s">
        <v>475</v>
      </c>
      <c r="F346" s="552" t="s">
        <v>476</v>
      </c>
      <c r="G346" s="552"/>
      <c r="H346" s="581" t="s">
        <v>298</v>
      </c>
      <c r="I346" s="568" t="s">
        <v>360</v>
      </c>
      <c r="J346" s="552" t="s">
        <v>278</v>
      </c>
      <c r="K346" s="317">
        <v>0.02</v>
      </c>
      <c r="L346" s="187" t="s">
        <v>399</v>
      </c>
      <c r="M346" s="552" t="s">
        <v>304</v>
      </c>
      <c r="N346" s="568" t="s">
        <v>400</v>
      </c>
      <c r="O346" s="552" t="s">
        <v>4779</v>
      </c>
      <c r="P346" s="193">
        <v>391.53</v>
      </c>
      <c r="Q346" s="552" t="s">
        <v>0</v>
      </c>
      <c r="R346" s="552" t="s">
        <v>0</v>
      </c>
      <c r="S346" s="552" t="s">
        <v>0</v>
      </c>
      <c r="T346" s="552" t="s">
        <v>0</v>
      </c>
    </row>
    <row r="347" spans="1:20" s="192" customFormat="1" ht="141" customHeight="1" x14ac:dyDescent="0.3">
      <c r="A347" s="553"/>
      <c r="B347" s="566"/>
      <c r="C347" s="577"/>
      <c r="D347" s="579"/>
      <c r="E347" s="556"/>
      <c r="F347" s="553"/>
      <c r="G347" s="553"/>
      <c r="H347" s="582"/>
      <c r="I347" s="569"/>
      <c r="J347" s="553"/>
      <c r="K347" s="317">
        <v>1.01</v>
      </c>
      <c r="L347" s="187" t="s">
        <v>409</v>
      </c>
      <c r="M347" s="553"/>
      <c r="N347" s="569"/>
      <c r="O347" s="553"/>
      <c r="P347" s="193">
        <v>9346.17</v>
      </c>
      <c r="Q347" s="553"/>
      <c r="R347" s="553"/>
      <c r="S347" s="553"/>
      <c r="T347" s="553"/>
    </row>
    <row r="348" spans="1:20" s="192" customFormat="1" ht="138.75" customHeight="1" x14ac:dyDescent="0.3">
      <c r="A348" s="552" t="s">
        <v>3809</v>
      </c>
      <c r="B348" s="565" t="s">
        <v>4797</v>
      </c>
      <c r="C348" s="576" t="s">
        <v>395</v>
      </c>
      <c r="D348" s="578" t="s">
        <v>27</v>
      </c>
      <c r="E348" s="556" t="s">
        <v>477</v>
      </c>
      <c r="F348" s="552" t="s">
        <v>478</v>
      </c>
      <c r="G348" s="552"/>
      <c r="H348" s="581" t="s">
        <v>298</v>
      </c>
      <c r="I348" s="568" t="s">
        <v>360</v>
      </c>
      <c r="J348" s="552" t="s">
        <v>278</v>
      </c>
      <c r="K348" s="317">
        <v>0.02</v>
      </c>
      <c r="L348" s="187" t="s">
        <v>399</v>
      </c>
      <c r="M348" s="552" t="s">
        <v>304</v>
      </c>
      <c r="N348" s="568" t="s">
        <v>400</v>
      </c>
      <c r="O348" s="552" t="s">
        <v>4779</v>
      </c>
      <c r="P348" s="193">
        <v>391.53</v>
      </c>
      <c r="Q348" s="552" t="s">
        <v>0</v>
      </c>
      <c r="R348" s="552" t="s">
        <v>0</v>
      </c>
      <c r="S348" s="552" t="s">
        <v>0</v>
      </c>
      <c r="T348" s="552" t="s">
        <v>0</v>
      </c>
    </row>
    <row r="349" spans="1:20" s="192" customFormat="1" ht="144" customHeight="1" x14ac:dyDescent="0.3">
      <c r="A349" s="553"/>
      <c r="B349" s="566"/>
      <c r="C349" s="577"/>
      <c r="D349" s="579"/>
      <c r="E349" s="556"/>
      <c r="F349" s="553"/>
      <c r="G349" s="553"/>
      <c r="H349" s="582"/>
      <c r="I349" s="569"/>
      <c r="J349" s="553"/>
      <c r="K349" s="317">
        <v>0.75</v>
      </c>
      <c r="L349" s="187" t="s">
        <v>409</v>
      </c>
      <c r="M349" s="553"/>
      <c r="N349" s="569"/>
      <c r="O349" s="553"/>
      <c r="P349" s="193">
        <v>6940.23</v>
      </c>
      <c r="Q349" s="553"/>
      <c r="R349" s="553"/>
      <c r="S349" s="553"/>
      <c r="T349" s="553"/>
    </row>
    <row r="350" spans="1:20" s="192" customFormat="1" ht="409.5" x14ac:dyDescent="0.3">
      <c r="A350" s="186" t="s">
        <v>3810</v>
      </c>
      <c r="B350" s="271" t="s">
        <v>4797</v>
      </c>
      <c r="C350" s="185" t="s">
        <v>395</v>
      </c>
      <c r="D350" s="185" t="s">
        <v>27</v>
      </c>
      <c r="E350" s="186" t="s">
        <v>479</v>
      </c>
      <c r="F350" s="186" t="s">
        <v>480</v>
      </c>
      <c r="G350" s="318"/>
      <c r="H350" s="189" t="s">
        <v>298</v>
      </c>
      <c r="I350" s="204" t="s">
        <v>360</v>
      </c>
      <c r="J350" s="186" t="s">
        <v>278</v>
      </c>
      <c r="K350" s="317">
        <v>0.5</v>
      </c>
      <c r="L350" s="187" t="s">
        <v>409</v>
      </c>
      <c r="M350" s="186" t="s">
        <v>304</v>
      </c>
      <c r="N350" s="204" t="s">
        <v>400</v>
      </c>
      <c r="O350" s="186" t="s">
        <v>4779</v>
      </c>
      <c r="P350" s="190">
        <v>4626.82</v>
      </c>
      <c r="Q350" s="197" t="s">
        <v>0</v>
      </c>
      <c r="R350" s="186" t="s">
        <v>0</v>
      </c>
      <c r="S350" s="186" t="s">
        <v>0</v>
      </c>
      <c r="T350" s="186" t="s">
        <v>0</v>
      </c>
    </row>
    <row r="351" spans="1:20" s="192" customFormat="1" ht="138.75" customHeight="1" x14ac:dyDescent="0.3">
      <c r="A351" s="552" t="s">
        <v>3811</v>
      </c>
      <c r="B351" s="565" t="s">
        <v>4797</v>
      </c>
      <c r="C351" s="576" t="s">
        <v>395</v>
      </c>
      <c r="D351" s="578" t="s">
        <v>27</v>
      </c>
      <c r="E351" s="556" t="s">
        <v>481</v>
      </c>
      <c r="F351" s="552" t="s">
        <v>482</v>
      </c>
      <c r="G351" s="552"/>
      <c r="H351" s="581" t="s">
        <v>298</v>
      </c>
      <c r="I351" s="568" t="s">
        <v>360</v>
      </c>
      <c r="J351" s="552" t="s">
        <v>278</v>
      </c>
      <c r="K351" s="317">
        <v>0.32500000000000001</v>
      </c>
      <c r="L351" s="187" t="s">
        <v>399</v>
      </c>
      <c r="M351" s="552" t="s">
        <v>304</v>
      </c>
      <c r="N351" s="568" t="s">
        <v>400</v>
      </c>
      <c r="O351" s="552" t="s">
        <v>4779</v>
      </c>
      <c r="P351" s="207">
        <v>6362.32</v>
      </c>
      <c r="Q351" s="552" t="s">
        <v>0</v>
      </c>
      <c r="R351" s="552" t="s">
        <v>0</v>
      </c>
      <c r="S351" s="552" t="s">
        <v>0</v>
      </c>
      <c r="T351" s="552" t="s">
        <v>0</v>
      </c>
    </row>
    <row r="352" spans="1:20" s="192" customFormat="1" ht="138.75" customHeight="1" x14ac:dyDescent="0.3">
      <c r="A352" s="553"/>
      <c r="B352" s="566"/>
      <c r="C352" s="577"/>
      <c r="D352" s="579"/>
      <c r="E352" s="556"/>
      <c r="F352" s="553"/>
      <c r="G352" s="553"/>
      <c r="H352" s="582"/>
      <c r="I352" s="569"/>
      <c r="J352" s="553"/>
      <c r="K352" s="317">
        <v>0.77500000000000002</v>
      </c>
      <c r="L352" s="187" t="s">
        <v>409</v>
      </c>
      <c r="M352" s="553"/>
      <c r="N352" s="569"/>
      <c r="O352" s="553"/>
      <c r="P352" s="207">
        <v>7171.57</v>
      </c>
      <c r="Q352" s="553"/>
      <c r="R352" s="553"/>
      <c r="S352" s="553"/>
      <c r="T352" s="553"/>
    </row>
    <row r="353" spans="1:20" s="192" customFormat="1" ht="138.75" customHeight="1" x14ac:dyDescent="0.3">
      <c r="A353" s="552" t="s">
        <v>3812</v>
      </c>
      <c r="B353" s="565" t="s">
        <v>4797</v>
      </c>
      <c r="C353" s="576" t="s">
        <v>395</v>
      </c>
      <c r="D353" s="578" t="s">
        <v>27</v>
      </c>
      <c r="E353" s="556" t="s">
        <v>483</v>
      </c>
      <c r="F353" s="552" t="s">
        <v>484</v>
      </c>
      <c r="G353" s="552"/>
      <c r="H353" s="581" t="s">
        <v>298</v>
      </c>
      <c r="I353" s="568" t="s">
        <v>360</v>
      </c>
      <c r="J353" s="552" t="s">
        <v>278</v>
      </c>
      <c r="K353" s="317">
        <v>0.02</v>
      </c>
      <c r="L353" s="187" t="s">
        <v>399</v>
      </c>
      <c r="M353" s="552" t="s">
        <v>304</v>
      </c>
      <c r="N353" s="568" t="s">
        <v>400</v>
      </c>
      <c r="O353" s="552" t="s">
        <v>4779</v>
      </c>
      <c r="P353" s="207">
        <v>391.53</v>
      </c>
      <c r="Q353" s="552" t="s">
        <v>0</v>
      </c>
      <c r="R353" s="552" t="s">
        <v>0</v>
      </c>
      <c r="S353" s="552" t="s">
        <v>0</v>
      </c>
      <c r="T353" s="552" t="s">
        <v>0</v>
      </c>
    </row>
    <row r="354" spans="1:20" s="192" customFormat="1" ht="138.75" customHeight="1" x14ac:dyDescent="0.3">
      <c r="A354" s="553"/>
      <c r="B354" s="566"/>
      <c r="C354" s="577"/>
      <c r="D354" s="579"/>
      <c r="E354" s="556"/>
      <c r="F354" s="553"/>
      <c r="G354" s="553"/>
      <c r="H354" s="582"/>
      <c r="I354" s="569"/>
      <c r="J354" s="553"/>
      <c r="K354" s="317">
        <v>0.76</v>
      </c>
      <c r="L354" s="187" t="s">
        <v>409</v>
      </c>
      <c r="M354" s="553"/>
      <c r="N354" s="569"/>
      <c r="O354" s="553"/>
      <c r="P354" s="207">
        <v>7032.76</v>
      </c>
      <c r="Q354" s="571"/>
      <c r="R354" s="553"/>
      <c r="S354" s="553"/>
      <c r="T354" s="553"/>
    </row>
    <row r="355" spans="1:20" s="192" customFormat="1" ht="138.75" customHeight="1" x14ac:dyDescent="0.3">
      <c r="A355" s="552" t="s">
        <v>3813</v>
      </c>
      <c r="B355" s="565" t="s">
        <v>4797</v>
      </c>
      <c r="C355" s="576" t="s">
        <v>395</v>
      </c>
      <c r="D355" s="578" t="s">
        <v>27</v>
      </c>
      <c r="E355" s="556" t="s">
        <v>485</v>
      </c>
      <c r="F355" s="552" t="s">
        <v>486</v>
      </c>
      <c r="G355" s="552"/>
      <c r="H355" s="581" t="s">
        <v>298</v>
      </c>
      <c r="I355" s="568" t="s">
        <v>360</v>
      </c>
      <c r="J355" s="552" t="s">
        <v>278</v>
      </c>
      <c r="K355" s="317">
        <v>0.104</v>
      </c>
      <c r="L355" s="187" t="s">
        <v>399</v>
      </c>
      <c r="M355" s="552" t="s">
        <v>304</v>
      </c>
      <c r="N355" s="568" t="s">
        <v>400</v>
      </c>
      <c r="O355" s="552" t="s">
        <v>4779</v>
      </c>
      <c r="P355" s="207">
        <v>2035.94</v>
      </c>
      <c r="Q355" s="570" t="s">
        <v>0</v>
      </c>
      <c r="R355" s="552" t="s">
        <v>0</v>
      </c>
      <c r="S355" s="552" t="s">
        <v>0</v>
      </c>
      <c r="T355" s="552" t="s">
        <v>0</v>
      </c>
    </row>
    <row r="356" spans="1:20" s="192" customFormat="1" ht="138.75" customHeight="1" x14ac:dyDescent="0.3">
      <c r="A356" s="553"/>
      <c r="B356" s="566"/>
      <c r="C356" s="577"/>
      <c r="D356" s="579"/>
      <c r="E356" s="556"/>
      <c r="F356" s="553"/>
      <c r="G356" s="553"/>
      <c r="H356" s="582"/>
      <c r="I356" s="569"/>
      <c r="J356" s="553"/>
      <c r="K356" s="317">
        <v>0.70599999999999996</v>
      </c>
      <c r="L356" s="187" t="s">
        <v>409</v>
      </c>
      <c r="M356" s="553"/>
      <c r="N356" s="569"/>
      <c r="O356" s="553"/>
      <c r="P356" s="207">
        <v>6533.07</v>
      </c>
      <c r="Q356" s="571"/>
      <c r="R356" s="553"/>
      <c r="S356" s="553"/>
      <c r="T356" s="553"/>
    </row>
    <row r="357" spans="1:20" s="192" customFormat="1" ht="138.75" customHeight="1" x14ac:dyDescent="0.3">
      <c r="A357" s="552" t="s">
        <v>3814</v>
      </c>
      <c r="B357" s="565" t="s">
        <v>4797</v>
      </c>
      <c r="C357" s="576" t="s">
        <v>395</v>
      </c>
      <c r="D357" s="578" t="s">
        <v>27</v>
      </c>
      <c r="E357" s="556" t="s">
        <v>487</v>
      </c>
      <c r="F357" s="552" t="s">
        <v>488</v>
      </c>
      <c r="G357" s="552"/>
      <c r="H357" s="581" t="s">
        <v>298</v>
      </c>
      <c r="I357" s="568" t="s">
        <v>360</v>
      </c>
      <c r="J357" s="552" t="s">
        <v>588</v>
      </c>
      <c r="K357" s="317">
        <v>0.4</v>
      </c>
      <c r="L357" s="187" t="s">
        <v>399</v>
      </c>
      <c r="M357" s="552" t="s">
        <v>304</v>
      </c>
      <c r="N357" s="568" t="s">
        <v>400</v>
      </c>
      <c r="O357" s="552" t="s">
        <v>4779</v>
      </c>
      <c r="P357" s="207">
        <v>7830.55</v>
      </c>
      <c r="Q357" s="570" t="s">
        <v>0</v>
      </c>
      <c r="R357" s="552" t="s">
        <v>0</v>
      </c>
      <c r="S357" s="552" t="s">
        <v>0</v>
      </c>
      <c r="T357" s="552" t="s">
        <v>0</v>
      </c>
    </row>
    <row r="358" spans="1:20" s="192" customFormat="1" ht="138.75" customHeight="1" x14ac:dyDescent="0.3">
      <c r="A358" s="553"/>
      <c r="B358" s="566"/>
      <c r="C358" s="577"/>
      <c r="D358" s="579"/>
      <c r="E358" s="556"/>
      <c r="F358" s="553"/>
      <c r="G358" s="553"/>
      <c r="H358" s="582"/>
      <c r="I358" s="569"/>
      <c r="J358" s="553"/>
      <c r="K358" s="317">
        <v>0.4</v>
      </c>
      <c r="L358" s="187" t="s">
        <v>409</v>
      </c>
      <c r="M358" s="553"/>
      <c r="N358" s="569"/>
      <c r="O358" s="553"/>
      <c r="P358" s="207">
        <v>3701.45</v>
      </c>
      <c r="Q358" s="571"/>
      <c r="R358" s="553"/>
      <c r="S358" s="553"/>
      <c r="T358" s="553"/>
    </row>
    <row r="359" spans="1:20" s="192" customFormat="1" ht="138.75" customHeight="1" x14ac:dyDescent="0.3">
      <c r="A359" s="552" t="s">
        <v>3815</v>
      </c>
      <c r="B359" s="565" t="s">
        <v>4797</v>
      </c>
      <c r="C359" s="576" t="s">
        <v>395</v>
      </c>
      <c r="D359" s="578" t="s">
        <v>27</v>
      </c>
      <c r="E359" s="556" t="s">
        <v>489</v>
      </c>
      <c r="F359" s="552" t="s">
        <v>490</v>
      </c>
      <c r="G359" s="552"/>
      <c r="H359" s="581" t="s">
        <v>298</v>
      </c>
      <c r="I359" s="568" t="s">
        <v>360</v>
      </c>
      <c r="J359" s="552" t="s">
        <v>278</v>
      </c>
      <c r="K359" s="317">
        <v>0.88</v>
      </c>
      <c r="L359" s="187" t="s">
        <v>399</v>
      </c>
      <c r="M359" s="552" t="s">
        <v>304</v>
      </c>
      <c r="N359" s="568" t="s">
        <v>400</v>
      </c>
      <c r="O359" s="552" t="s">
        <v>4779</v>
      </c>
      <c r="P359" s="193">
        <v>17227.21</v>
      </c>
      <c r="Q359" s="570" t="s">
        <v>0</v>
      </c>
      <c r="R359" s="552" t="s">
        <v>0</v>
      </c>
      <c r="S359" s="552" t="s">
        <v>0</v>
      </c>
      <c r="T359" s="552" t="s">
        <v>0</v>
      </c>
    </row>
    <row r="360" spans="1:20" s="192" customFormat="1" ht="138.75" customHeight="1" x14ac:dyDescent="0.3">
      <c r="A360" s="553"/>
      <c r="B360" s="566"/>
      <c r="C360" s="577"/>
      <c r="D360" s="579"/>
      <c r="E360" s="556"/>
      <c r="F360" s="553"/>
      <c r="G360" s="553"/>
      <c r="H360" s="582"/>
      <c r="I360" s="569"/>
      <c r="J360" s="553"/>
      <c r="K360" s="317">
        <v>0.47</v>
      </c>
      <c r="L360" s="187" t="s">
        <v>409</v>
      </c>
      <c r="M360" s="553"/>
      <c r="N360" s="569"/>
      <c r="O360" s="553"/>
      <c r="P360" s="207">
        <v>4349.21</v>
      </c>
      <c r="Q360" s="571"/>
      <c r="R360" s="553"/>
      <c r="S360" s="553"/>
      <c r="T360" s="553"/>
    </row>
    <row r="361" spans="1:20" s="192" customFormat="1" ht="138.75" customHeight="1" x14ac:dyDescent="0.3">
      <c r="A361" s="552" t="s">
        <v>3816</v>
      </c>
      <c r="B361" s="565" t="s">
        <v>4797</v>
      </c>
      <c r="C361" s="576" t="s">
        <v>395</v>
      </c>
      <c r="D361" s="578" t="s">
        <v>27</v>
      </c>
      <c r="E361" s="556" t="s">
        <v>491</v>
      </c>
      <c r="F361" s="552" t="s">
        <v>492</v>
      </c>
      <c r="G361" s="552"/>
      <c r="H361" s="581" t="s">
        <v>298</v>
      </c>
      <c r="I361" s="568" t="s">
        <v>360</v>
      </c>
      <c r="J361" s="552" t="s">
        <v>278</v>
      </c>
      <c r="K361" s="317">
        <v>9.5000000000000001E-2</v>
      </c>
      <c r="L361" s="187" t="s">
        <v>399</v>
      </c>
      <c r="M361" s="552" t="s">
        <v>304</v>
      </c>
      <c r="N361" s="568" t="s">
        <v>400</v>
      </c>
      <c r="O361" s="552" t="s">
        <v>4779</v>
      </c>
      <c r="P361" s="193">
        <v>1859.76</v>
      </c>
      <c r="Q361" s="570" t="s">
        <v>0</v>
      </c>
      <c r="R361" s="552" t="s">
        <v>0</v>
      </c>
      <c r="S361" s="552" t="s">
        <v>0</v>
      </c>
      <c r="T361" s="552" t="s">
        <v>0</v>
      </c>
    </row>
    <row r="362" spans="1:20" s="192" customFormat="1" ht="138.75" customHeight="1" x14ac:dyDescent="0.3">
      <c r="A362" s="553"/>
      <c r="B362" s="566"/>
      <c r="C362" s="577"/>
      <c r="D362" s="579"/>
      <c r="E362" s="556"/>
      <c r="F362" s="553"/>
      <c r="G362" s="553"/>
      <c r="H362" s="582"/>
      <c r="I362" s="569"/>
      <c r="J362" s="553"/>
      <c r="K362" s="317">
        <v>1.27</v>
      </c>
      <c r="L362" s="187" t="s">
        <v>409</v>
      </c>
      <c r="M362" s="553"/>
      <c r="N362" s="569"/>
      <c r="O362" s="553"/>
      <c r="P362" s="193">
        <v>11752.12</v>
      </c>
      <c r="Q362" s="571"/>
      <c r="R362" s="553"/>
      <c r="S362" s="553"/>
      <c r="T362" s="553"/>
    </row>
    <row r="363" spans="1:20" s="192" customFormat="1" ht="138.75" customHeight="1" x14ac:dyDescent="0.3">
      <c r="A363" s="552" t="s">
        <v>3817</v>
      </c>
      <c r="B363" s="565" t="s">
        <v>4797</v>
      </c>
      <c r="C363" s="576" t="s">
        <v>395</v>
      </c>
      <c r="D363" s="578" t="s">
        <v>27</v>
      </c>
      <c r="E363" s="556" t="s">
        <v>493</v>
      </c>
      <c r="F363" s="552" t="s">
        <v>494</v>
      </c>
      <c r="G363" s="552"/>
      <c r="H363" s="581" t="s">
        <v>298</v>
      </c>
      <c r="I363" s="568" t="s">
        <v>360</v>
      </c>
      <c r="J363" s="552" t="s">
        <v>278</v>
      </c>
      <c r="K363" s="317">
        <v>0.17499999999999999</v>
      </c>
      <c r="L363" s="187" t="s">
        <v>399</v>
      </c>
      <c r="M363" s="552" t="s">
        <v>304</v>
      </c>
      <c r="N363" s="568" t="s">
        <v>400</v>
      </c>
      <c r="O363" s="552" t="s">
        <v>4779</v>
      </c>
      <c r="P363" s="193">
        <v>3425.86</v>
      </c>
      <c r="Q363" s="570" t="s">
        <v>0</v>
      </c>
      <c r="R363" s="552" t="s">
        <v>0</v>
      </c>
      <c r="S363" s="552" t="s">
        <v>0</v>
      </c>
      <c r="T363" s="552" t="s">
        <v>0</v>
      </c>
    </row>
    <row r="364" spans="1:20" s="192" customFormat="1" ht="138.75" customHeight="1" x14ac:dyDescent="0.3">
      <c r="A364" s="553"/>
      <c r="B364" s="566"/>
      <c r="C364" s="577"/>
      <c r="D364" s="579"/>
      <c r="E364" s="556"/>
      <c r="F364" s="553"/>
      <c r="G364" s="553"/>
      <c r="H364" s="582"/>
      <c r="I364" s="569"/>
      <c r="J364" s="553"/>
      <c r="K364" s="317">
        <v>1.095</v>
      </c>
      <c r="L364" s="187" t="s">
        <v>409</v>
      </c>
      <c r="M364" s="553"/>
      <c r="N364" s="569"/>
      <c r="O364" s="553"/>
      <c r="P364" s="193">
        <v>10132.73</v>
      </c>
      <c r="Q364" s="571"/>
      <c r="R364" s="553"/>
      <c r="S364" s="553"/>
      <c r="T364" s="553"/>
    </row>
    <row r="365" spans="1:20" s="192" customFormat="1" ht="138.75" customHeight="1" x14ac:dyDescent="0.3">
      <c r="A365" s="552" t="s">
        <v>3818</v>
      </c>
      <c r="B365" s="565" t="s">
        <v>4797</v>
      </c>
      <c r="C365" s="576" t="s">
        <v>395</v>
      </c>
      <c r="D365" s="578" t="s">
        <v>27</v>
      </c>
      <c r="E365" s="556" t="s">
        <v>495</v>
      </c>
      <c r="F365" s="552" t="s">
        <v>496</v>
      </c>
      <c r="G365" s="552"/>
      <c r="H365" s="581" t="s">
        <v>298</v>
      </c>
      <c r="I365" s="568" t="s">
        <v>360</v>
      </c>
      <c r="J365" s="552" t="s">
        <v>278</v>
      </c>
      <c r="K365" s="317">
        <v>5.7000000000000002E-2</v>
      </c>
      <c r="L365" s="187" t="s">
        <v>399</v>
      </c>
      <c r="M365" s="552" t="s">
        <v>304</v>
      </c>
      <c r="N365" s="568" t="s">
        <v>400</v>
      </c>
      <c r="O365" s="552" t="s">
        <v>4779</v>
      </c>
      <c r="P365" s="193">
        <v>1115.8499999999999</v>
      </c>
      <c r="Q365" s="570" t="s">
        <v>0</v>
      </c>
      <c r="R365" s="552" t="s">
        <v>0</v>
      </c>
      <c r="S365" s="552" t="s">
        <v>0</v>
      </c>
      <c r="T365" s="552" t="s">
        <v>0</v>
      </c>
    </row>
    <row r="366" spans="1:20" s="192" customFormat="1" ht="138.75" customHeight="1" x14ac:dyDescent="0.3">
      <c r="A366" s="553"/>
      <c r="B366" s="566"/>
      <c r="C366" s="577"/>
      <c r="D366" s="579"/>
      <c r="E366" s="556"/>
      <c r="F366" s="553"/>
      <c r="G366" s="553"/>
      <c r="H366" s="582"/>
      <c r="I366" s="569"/>
      <c r="J366" s="553"/>
      <c r="K366" s="317">
        <v>1.3029999999999999</v>
      </c>
      <c r="L366" s="187" t="s">
        <v>409</v>
      </c>
      <c r="M366" s="553"/>
      <c r="N366" s="569"/>
      <c r="O366" s="553"/>
      <c r="P366" s="193">
        <v>12057.49</v>
      </c>
      <c r="Q366" s="571"/>
      <c r="R366" s="553"/>
      <c r="S366" s="553"/>
      <c r="T366" s="553"/>
    </row>
    <row r="367" spans="1:20" s="192" customFormat="1" ht="138.75" customHeight="1" x14ac:dyDescent="0.3">
      <c r="A367" s="552" t="s">
        <v>3819</v>
      </c>
      <c r="B367" s="565" t="s">
        <v>4797</v>
      </c>
      <c r="C367" s="576" t="s">
        <v>395</v>
      </c>
      <c r="D367" s="578" t="s">
        <v>27</v>
      </c>
      <c r="E367" s="556" t="s">
        <v>497</v>
      </c>
      <c r="F367" s="552" t="s">
        <v>498</v>
      </c>
      <c r="G367" s="552"/>
      <c r="H367" s="581" t="s">
        <v>298</v>
      </c>
      <c r="I367" s="568" t="s">
        <v>360</v>
      </c>
      <c r="J367" s="552" t="s">
        <v>278</v>
      </c>
      <c r="K367" s="317">
        <v>0.84</v>
      </c>
      <c r="L367" s="187" t="s">
        <v>399</v>
      </c>
      <c r="M367" s="552" t="s">
        <v>304</v>
      </c>
      <c r="N367" s="568" t="s">
        <v>400</v>
      </c>
      <c r="O367" s="552" t="s">
        <v>4779</v>
      </c>
      <c r="P367" s="207">
        <v>16444.150000000001</v>
      </c>
      <c r="Q367" s="570" t="s">
        <v>0</v>
      </c>
      <c r="R367" s="552" t="s">
        <v>0</v>
      </c>
      <c r="S367" s="552" t="s">
        <v>0</v>
      </c>
      <c r="T367" s="552" t="s">
        <v>0</v>
      </c>
    </row>
    <row r="368" spans="1:20" s="192" customFormat="1" ht="138.75" customHeight="1" x14ac:dyDescent="0.3">
      <c r="A368" s="553"/>
      <c r="B368" s="566"/>
      <c r="C368" s="577"/>
      <c r="D368" s="579"/>
      <c r="E368" s="556"/>
      <c r="F368" s="553"/>
      <c r="G368" s="553"/>
      <c r="H368" s="582"/>
      <c r="I368" s="569"/>
      <c r="J368" s="553"/>
      <c r="K368" s="317">
        <v>0.435</v>
      </c>
      <c r="L368" s="187" t="s">
        <v>409</v>
      </c>
      <c r="M368" s="553"/>
      <c r="N368" s="569"/>
      <c r="O368" s="553"/>
      <c r="P368" s="207">
        <v>4025.33</v>
      </c>
      <c r="Q368" s="571"/>
      <c r="R368" s="553"/>
      <c r="S368" s="553"/>
      <c r="T368" s="553"/>
    </row>
    <row r="369" spans="1:20" s="192" customFormat="1" ht="138.75" customHeight="1" x14ac:dyDescent="0.3">
      <c r="A369" s="552" t="s">
        <v>3820</v>
      </c>
      <c r="B369" s="565" t="s">
        <v>4797</v>
      </c>
      <c r="C369" s="576" t="s">
        <v>395</v>
      </c>
      <c r="D369" s="578" t="s">
        <v>27</v>
      </c>
      <c r="E369" s="556" t="s">
        <v>499</v>
      </c>
      <c r="F369" s="552" t="s">
        <v>500</v>
      </c>
      <c r="G369" s="552"/>
      <c r="H369" s="581" t="s">
        <v>298</v>
      </c>
      <c r="I369" s="568" t="s">
        <v>360</v>
      </c>
      <c r="J369" s="552" t="s">
        <v>278</v>
      </c>
      <c r="K369" s="317">
        <v>0.02</v>
      </c>
      <c r="L369" s="187" t="s">
        <v>399</v>
      </c>
      <c r="M369" s="552" t="s">
        <v>304</v>
      </c>
      <c r="N369" s="568" t="s">
        <v>400</v>
      </c>
      <c r="O369" s="552" t="s">
        <v>4779</v>
      </c>
      <c r="P369" s="207">
        <v>391.53</v>
      </c>
      <c r="Q369" s="570" t="s">
        <v>0</v>
      </c>
      <c r="R369" s="552" t="s">
        <v>0</v>
      </c>
      <c r="S369" s="552" t="s">
        <v>0</v>
      </c>
      <c r="T369" s="552" t="s">
        <v>0</v>
      </c>
    </row>
    <row r="370" spans="1:20" s="192" customFormat="1" ht="138.75" customHeight="1" x14ac:dyDescent="0.3">
      <c r="A370" s="553"/>
      <c r="B370" s="566"/>
      <c r="C370" s="577"/>
      <c r="D370" s="579"/>
      <c r="E370" s="556"/>
      <c r="F370" s="553"/>
      <c r="G370" s="553"/>
      <c r="H370" s="582"/>
      <c r="I370" s="569"/>
      <c r="J370" s="553"/>
      <c r="K370" s="317">
        <v>1.1950000000000001</v>
      </c>
      <c r="L370" s="187" t="s">
        <v>409</v>
      </c>
      <c r="M370" s="553"/>
      <c r="N370" s="569"/>
      <c r="O370" s="553"/>
      <c r="P370" s="207">
        <v>11058.1</v>
      </c>
      <c r="Q370" s="571"/>
      <c r="R370" s="553"/>
      <c r="S370" s="553"/>
      <c r="T370" s="553"/>
    </row>
    <row r="371" spans="1:20" s="192" customFormat="1" ht="409.5" x14ac:dyDescent="0.3">
      <c r="A371" s="186" t="s">
        <v>3821</v>
      </c>
      <c r="B371" s="271" t="s">
        <v>4797</v>
      </c>
      <c r="C371" s="185" t="s">
        <v>395</v>
      </c>
      <c r="D371" s="185" t="s">
        <v>27</v>
      </c>
      <c r="E371" s="186" t="s">
        <v>501</v>
      </c>
      <c r="F371" s="186" t="s">
        <v>502</v>
      </c>
      <c r="G371" s="318"/>
      <c r="H371" s="189" t="s">
        <v>298</v>
      </c>
      <c r="I371" s="204" t="s">
        <v>360</v>
      </c>
      <c r="J371" s="186" t="s">
        <v>278</v>
      </c>
      <c r="K371" s="317">
        <v>0.28499999999999998</v>
      </c>
      <c r="L371" s="187" t="s">
        <v>409</v>
      </c>
      <c r="M371" s="186" t="s">
        <v>304</v>
      </c>
      <c r="N371" s="204" t="s">
        <v>400</v>
      </c>
      <c r="O371" s="186" t="s">
        <v>4779</v>
      </c>
      <c r="P371" s="190">
        <v>2637.29</v>
      </c>
      <c r="Q371" s="197" t="s">
        <v>0</v>
      </c>
      <c r="R371" s="186" t="s">
        <v>0</v>
      </c>
      <c r="S371" s="186" t="s">
        <v>0</v>
      </c>
      <c r="T371" s="186" t="s">
        <v>0</v>
      </c>
    </row>
    <row r="372" spans="1:20" s="192" customFormat="1" ht="138.75" customHeight="1" x14ac:dyDescent="0.3">
      <c r="A372" s="552" t="s">
        <v>3822</v>
      </c>
      <c r="B372" s="565" t="s">
        <v>4797</v>
      </c>
      <c r="C372" s="578" t="s">
        <v>395</v>
      </c>
      <c r="D372" s="578" t="s">
        <v>27</v>
      </c>
      <c r="E372" s="552" t="s">
        <v>503</v>
      </c>
      <c r="F372" s="552" t="s">
        <v>505</v>
      </c>
      <c r="G372" s="552"/>
      <c r="H372" s="581" t="s">
        <v>298</v>
      </c>
      <c r="I372" s="568" t="s">
        <v>360</v>
      </c>
      <c r="J372" s="552" t="s">
        <v>278</v>
      </c>
      <c r="K372" s="317">
        <v>0.23</v>
      </c>
      <c r="L372" s="187" t="s">
        <v>399</v>
      </c>
      <c r="M372" s="552" t="s">
        <v>304</v>
      </c>
      <c r="N372" s="568" t="s">
        <v>400</v>
      </c>
      <c r="O372" s="572" t="s">
        <v>4779</v>
      </c>
      <c r="P372" s="193">
        <v>4502.57</v>
      </c>
      <c r="Q372" s="197" t="s">
        <v>0</v>
      </c>
      <c r="R372" s="186" t="s">
        <v>0</v>
      </c>
      <c r="S372" s="186" t="s">
        <v>0</v>
      </c>
      <c r="T372" s="186" t="s">
        <v>0</v>
      </c>
    </row>
    <row r="373" spans="1:20" s="192" customFormat="1" ht="138.75" customHeight="1" x14ac:dyDescent="0.3">
      <c r="A373" s="557"/>
      <c r="B373" s="599"/>
      <c r="C373" s="583"/>
      <c r="D373" s="583"/>
      <c r="E373" s="557"/>
      <c r="F373" s="557"/>
      <c r="G373" s="557"/>
      <c r="H373" s="608"/>
      <c r="I373" s="574"/>
      <c r="J373" s="557"/>
      <c r="K373" s="317">
        <v>0.78500000000000003</v>
      </c>
      <c r="L373" s="187" t="s">
        <v>409</v>
      </c>
      <c r="M373" s="557"/>
      <c r="N373" s="574"/>
      <c r="O373" s="575"/>
      <c r="P373" s="193">
        <v>7264.1</v>
      </c>
      <c r="Q373" s="197" t="s">
        <v>0</v>
      </c>
      <c r="R373" s="186" t="s">
        <v>0</v>
      </c>
      <c r="S373" s="186" t="s">
        <v>0</v>
      </c>
      <c r="T373" s="186" t="s">
        <v>0</v>
      </c>
    </row>
    <row r="374" spans="1:20" s="192" customFormat="1" ht="138.75" customHeight="1" x14ac:dyDescent="0.3">
      <c r="A374" s="553"/>
      <c r="B374" s="566"/>
      <c r="C374" s="579"/>
      <c r="D374" s="579"/>
      <c r="E374" s="553"/>
      <c r="F374" s="553"/>
      <c r="G374" s="553"/>
      <c r="H374" s="582"/>
      <c r="I374" s="569"/>
      <c r="J374" s="553"/>
      <c r="K374" s="317">
        <v>0.20499999999999999</v>
      </c>
      <c r="L374" s="187" t="s">
        <v>504</v>
      </c>
      <c r="M374" s="553"/>
      <c r="N374" s="569"/>
      <c r="O374" s="573"/>
      <c r="P374" s="193">
        <v>768.05</v>
      </c>
      <c r="Q374" s="197" t="s">
        <v>0</v>
      </c>
      <c r="R374" s="186" t="s">
        <v>0</v>
      </c>
      <c r="S374" s="186" t="s">
        <v>0</v>
      </c>
      <c r="T374" s="186" t="s">
        <v>0</v>
      </c>
    </row>
    <row r="375" spans="1:20" s="192" customFormat="1" ht="409.5" x14ac:dyDescent="0.3">
      <c r="A375" s="186" t="s">
        <v>3823</v>
      </c>
      <c r="B375" s="271" t="s">
        <v>4797</v>
      </c>
      <c r="C375" s="185" t="s">
        <v>395</v>
      </c>
      <c r="D375" s="185" t="s">
        <v>27</v>
      </c>
      <c r="E375" s="186" t="s">
        <v>506</v>
      </c>
      <c r="F375" s="186" t="s">
        <v>507</v>
      </c>
      <c r="G375" s="318"/>
      <c r="H375" s="189" t="s">
        <v>298</v>
      </c>
      <c r="I375" s="204" t="s">
        <v>360</v>
      </c>
      <c r="J375" s="186" t="s">
        <v>278</v>
      </c>
      <c r="K375" s="317">
        <v>0.13500000000000001</v>
      </c>
      <c r="L375" s="187" t="s">
        <v>409</v>
      </c>
      <c r="M375" s="186" t="s">
        <v>304</v>
      </c>
      <c r="N375" s="204" t="s">
        <v>400</v>
      </c>
      <c r="O375" s="186" t="s">
        <v>4779</v>
      </c>
      <c r="P375" s="190">
        <v>1350</v>
      </c>
      <c r="Q375" s="197" t="s">
        <v>0</v>
      </c>
      <c r="R375" s="186" t="s">
        <v>0</v>
      </c>
      <c r="S375" s="186" t="s">
        <v>0</v>
      </c>
      <c r="T375" s="186" t="s">
        <v>0</v>
      </c>
    </row>
    <row r="376" spans="1:20" s="192" customFormat="1" ht="409.5" x14ac:dyDescent="0.3">
      <c r="A376" s="187" t="s">
        <v>3824</v>
      </c>
      <c r="B376" s="271" t="s">
        <v>4797</v>
      </c>
      <c r="C376" s="321" t="s">
        <v>395</v>
      </c>
      <c r="D376" s="185" t="s">
        <v>27</v>
      </c>
      <c r="E376" s="187" t="s">
        <v>508</v>
      </c>
      <c r="F376" s="186" t="s">
        <v>509</v>
      </c>
      <c r="G376" s="318"/>
      <c r="H376" s="189" t="s">
        <v>298</v>
      </c>
      <c r="I376" s="204" t="s">
        <v>360</v>
      </c>
      <c r="J376" s="186" t="s">
        <v>278</v>
      </c>
      <c r="K376" s="317">
        <v>0.14000000000000001</v>
      </c>
      <c r="L376" s="187" t="s">
        <v>409</v>
      </c>
      <c r="M376" s="186" t="s">
        <v>304</v>
      </c>
      <c r="N376" s="204" t="s">
        <v>400</v>
      </c>
      <c r="O376" s="186" t="s">
        <v>4779</v>
      </c>
      <c r="P376" s="190">
        <v>1400</v>
      </c>
      <c r="Q376" s="197" t="s">
        <v>0</v>
      </c>
      <c r="R376" s="186" t="s">
        <v>0</v>
      </c>
      <c r="S376" s="186" t="s">
        <v>0</v>
      </c>
      <c r="T376" s="186" t="s">
        <v>0</v>
      </c>
    </row>
    <row r="377" spans="1:20" s="192" customFormat="1" ht="409.5" x14ac:dyDescent="0.3">
      <c r="A377" s="322" t="s">
        <v>3825</v>
      </c>
      <c r="B377" s="271" t="s">
        <v>4797</v>
      </c>
      <c r="C377" s="323" t="s">
        <v>395</v>
      </c>
      <c r="D377" s="185" t="s">
        <v>27</v>
      </c>
      <c r="E377" s="322" t="s">
        <v>510</v>
      </c>
      <c r="F377" s="322" t="s">
        <v>511</v>
      </c>
      <c r="G377" s="324"/>
      <c r="H377" s="325" t="s">
        <v>298</v>
      </c>
      <c r="I377" s="326" t="s">
        <v>360</v>
      </c>
      <c r="J377" s="322" t="s">
        <v>278</v>
      </c>
      <c r="K377" s="317">
        <v>0.31</v>
      </c>
      <c r="L377" s="187" t="s">
        <v>2266</v>
      </c>
      <c r="M377" s="322" t="s">
        <v>304</v>
      </c>
      <c r="N377" s="209" t="s">
        <v>400</v>
      </c>
      <c r="O377" s="186" t="s">
        <v>4779</v>
      </c>
      <c r="P377" s="207">
        <v>2868.63</v>
      </c>
      <c r="Q377" s="322" t="s">
        <v>0</v>
      </c>
      <c r="R377" s="322" t="s">
        <v>0</v>
      </c>
      <c r="S377" s="322" t="s">
        <v>0</v>
      </c>
      <c r="T377" s="322" t="s">
        <v>0</v>
      </c>
    </row>
    <row r="378" spans="1:20" s="192" customFormat="1" ht="409.5" x14ac:dyDescent="0.3">
      <c r="A378" s="186" t="s">
        <v>3826</v>
      </c>
      <c r="B378" s="271" t="s">
        <v>4797</v>
      </c>
      <c r="C378" s="185" t="s">
        <v>395</v>
      </c>
      <c r="D378" s="185" t="s">
        <v>27</v>
      </c>
      <c r="E378" s="186" t="s">
        <v>512</v>
      </c>
      <c r="F378" s="186" t="s">
        <v>513</v>
      </c>
      <c r="G378" s="318"/>
      <c r="H378" s="189" t="s">
        <v>298</v>
      </c>
      <c r="I378" s="204" t="s">
        <v>360</v>
      </c>
      <c r="J378" s="186" t="s">
        <v>278</v>
      </c>
      <c r="K378" s="317">
        <v>0.14000000000000001</v>
      </c>
      <c r="L378" s="187" t="s">
        <v>409</v>
      </c>
      <c r="M378" s="186" t="s">
        <v>304</v>
      </c>
      <c r="N378" s="204" t="s">
        <v>400</v>
      </c>
      <c r="O378" s="186" t="s">
        <v>4779</v>
      </c>
      <c r="P378" s="190">
        <v>1400</v>
      </c>
      <c r="Q378" s="197" t="s">
        <v>0</v>
      </c>
      <c r="R378" s="186" t="s">
        <v>0</v>
      </c>
      <c r="S378" s="186" t="s">
        <v>0</v>
      </c>
      <c r="T378" s="186" t="s">
        <v>0</v>
      </c>
    </row>
    <row r="379" spans="1:20" s="192" customFormat="1" ht="409.5" x14ac:dyDescent="0.3">
      <c r="A379" s="187" t="s">
        <v>3827</v>
      </c>
      <c r="B379" s="271" t="s">
        <v>4797</v>
      </c>
      <c r="C379" s="321" t="s">
        <v>395</v>
      </c>
      <c r="D379" s="185" t="s">
        <v>27</v>
      </c>
      <c r="E379" s="187" t="s">
        <v>514</v>
      </c>
      <c r="F379" s="186" t="s">
        <v>515</v>
      </c>
      <c r="G379" s="318"/>
      <c r="H379" s="189" t="s">
        <v>298</v>
      </c>
      <c r="I379" s="204" t="s">
        <v>360</v>
      </c>
      <c r="J379" s="186" t="s">
        <v>278</v>
      </c>
      <c r="K379" s="317">
        <v>0.35</v>
      </c>
      <c r="L379" s="187" t="s">
        <v>409</v>
      </c>
      <c r="M379" s="186" t="s">
        <v>304</v>
      </c>
      <c r="N379" s="204" t="s">
        <v>400</v>
      </c>
      <c r="O379" s="186" t="s">
        <v>4779</v>
      </c>
      <c r="P379" s="190">
        <v>3500</v>
      </c>
      <c r="Q379" s="197" t="s">
        <v>0</v>
      </c>
      <c r="R379" s="186" t="s">
        <v>0</v>
      </c>
      <c r="S379" s="186" t="s">
        <v>0</v>
      </c>
      <c r="T379" s="186" t="s">
        <v>0</v>
      </c>
    </row>
    <row r="380" spans="1:20" s="192" customFormat="1" ht="409.5" x14ac:dyDescent="0.3">
      <c r="A380" s="186" t="s">
        <v>3828</v>
      </c>
      <c r="B380" s="271" t="s">
        <v>4797</v>
      </c>
      <c r="C380" s="321" t="s">
        <v>395</v>
      </c>
      <c r="D380" s="185" t="s">
        <v>27</v>
      </c>
      <c r="E380" s="187" t="s">
        <v>516</v>
      </c>
      <c r="F380" s="186" t="s">
        <v>517</v>
      </c>
      <c r="G380" s="318"/>
      <c r="H380" s="189" t="s">
        <v>298</v>
      </c>
      <c r="I380" s="204" t="s">
        <v>360</v>
      </c>
      <c r="J380" s="186" t="s">
        <v>278</v>
      </c>
      <c r="K380" s="317">
        <v>0.15</v>
      </c>
      <c r="L380" s="187" t="s">
        <v>409</v>
      </c>
      <c r="M380" s="186" t="s">
        <v>304</v>
      </c>
      <c r="N380" s="204" t="s">
        <v>400</v>
      </c>
      <c r="O380" s="186" t="s">
        <v>4779</v>
      </c>
      <c r="P380" s="190">
        <v>1500</v>
      </c>
      <c r="Q380" s="197" t="s">
        <v>0</v>
      </c>
      <c r="R380" s="186" t="s">
        <v>0</v>
      </c>
      <c r="S380" s="186" t="s">
        <v>0</v>
      </c>
      <c r="T380" s="186" t="s">
        <v>0</v>
      </c>
    </row>
    <row r="381" spans="1:20" s="192" customFormat="1" ht="409.5" x14ac:dyDescent="0.3">
      <c r="A381" s="187" t="s">
        <v>3829</v>
      </c>
      <c r="B381" s="271" t="s">
        <v>4797</v>
      </c>
      <c r="C381" s="321" t="s">
        <v>395</v>
      </c>
      <c r="D381" s="185" t="s">
        <v>27</v>
      </c>
      <c r="E381" s="187" t="s">
        <v>518</v>
      </c>
      <c r="F381" s="186" t="s">
        <v>519</v>
      </c>
      <c r="G381" s="318"/>
      <c r="H381" s="189" t="s">
        <v>298</v>
      </c>
      <c r="I381" s="204" t="s">
        <v>360</v>
      </c>
      <c r="J381" s="186" t="s">
        <v>278</v>
      </c>
      <c r="K381" s="317">
        <v>0.435</v>
      </c>
      <c r="L381" s="187" t="s">
        <v>409</v>
      </c>
      <c r="M381" s="186" t="s">
        <v>304</v>
      </c>
      <c r="N381" s="204" t="s">
        <v>400</v>
      </c>
      <c r="O381" s="186" t="s">
        <v>4779</v>
      </c>
      <c r="P381" s="190">
        <v>4350</v>
      </c>
      <c r="Q381" s="197" t="s">
        <v>0</v>
      </c>
      <c r="R381" s="186" t="s">
        <v>0</v>
      </c>
      <c r="S381" s="186" t="s">
        <v>0</v>
      </c>
      <c r="T381" s="186" t="s">
        <v>0</v>
      </c>
    </row>
    <row r="382" spans="1:20" s="192" customFormat="1" ht="138.75" customHeight="1" x14ac:dyDescent="0.3">
      <c r="A382" s="552" t="s">
        <v>3830</v>
      </c>
      <c r="B382" s="565" t="s">
        <v>4797</v>
      </c>
      <c r="C382" s="576" t="s">
        <v>395</v>
      </c>
      <c r="D382" s="578" t="s">
        <v>27</v>
      </c>
      <c r="E382" s="556" t="s">
        <v>520</v>
      </c>
      <c r="F382" s="552" t="s">
        <v>521</v>
      </c>
      <c r="G382" s="552"/>
      <c r="H382" s="581" t="s">
        <v>298</v>
      </c>
      <c r="I382" s="568" t="s">
        <v>360</v>
      </c>
      <c r="J382" s="552" t="s">
        <v>278</v>
      </c>
      <c r="K382" s="317">
        <v>0.28000000000000003</v>
      </c>
      <c r="L382" s="187" t="s">
        <v>399</v>
      </c>
      <c r="M382" s="552" t="s">
        <v>304</v>
      </c>
      <c r="N382" s="568" t="s">
        <v>400</v>
      </c>
      <c r="O382" s="572" t="s">
        <v>4779</v>
      </c>
      <c r="P382" s="207">
        <v>5481.38</v>
      </c>
      <c r="Q382" s="570" t="s">
        <v>0</v>
      </c>
      <c r="R382" s="552" t="s">
        <v>0</v>
      </c>
      <c r="S382" s="552" t="s">
        <v>0</v>
      </c>
      <c r="T382" s="552" t="s">
        <v>0</v>
      </c>
    </row>
    <row r="383" spans="1:20" s="192" customFormat="1" ht="138.75" customHeight="1" x14ac:dyDescent="0.3">
      <c r="A383" s="553"/>
      <c r="B383" s="566"/>
      <c r="C383" s="577"/>
      <c r="D383" s="579"/>
      <c r="E383" s="556"/>
      <c r="F383" s="553"/>
      <c r="G383" s="553"/>
      <c r="H383" s="582"/>
      <c r="I383" s="569"/>
      <c r="J383" s="553"/>
      <c r="K383" s="317">
        <v>0.15</v>
      </c>
      <c r="L383" s="187" t="s">
        <v>409</v>
      </c>
      <c r="M383" s="553"/>
      <c r="N383" s="569"/>
      <c r="O383" s="573"/>
      <c r="P383" s="207">
        <v>1388.05</v>
      </c>
      <c r="Q383" s="571"/>
      <c r="R383" s="553"/>
      <c r="S383" s="553"/>
      <c r="T383" s="553"/>
    </row>
    <row r="384" spans="1:20" s="192" customFormat="1" ht="409.5" x14ac:dyDescent="0.3">
      <c r="A384" s="186" t="s">
        <v>3831</v>
      </c>
      <c r="B384" s="271" t="s">
        <v>4797</v>
      </c>
      <c r="C384" s="185" t="s">
        <v>395</v>
      </c>
      <c r="D384" s="185" t="s">
        <v>27</v>
      </c>
      <c r="E384" s="186" t="s">
        <v>522</v>
      </c>
      <c r="F384" s="186" t="s">
        <v>523</v>
      </c>
      <c r="G384" s="318"/>
      <c r="H384" s="189" t="s">
        <v>298</v>
      </c>
      <c r="I384" s="204" t="s">
        <v>360</v>
      </c>
      <c r="J384" s="186" t="s">
        <v>278</v>
      </c>
      <c r="K384" s="317">
        <v>0.5</v>
      </c>
      <c r="L384" s="187" t="s">
        <v>399</v>
      </c>
      <c r="M384" s="186" t="s">
        <v>304</v>
      </c>
      <c r="N384" s="204" t="s">
        <v>400</v>
      </c>
      <c r="O384" s="186" t="s">
        <v>4779</v>
      </c>
      <c r="P384" s="190">
        <v>10000</v>
      </c>
      <c r="Q384" s="197" t="s">
        <v>0</v>
      </c>
      <c r="R384" s="186" t="s">
        <v>0</v>
      </c>
      <c r="S384" s="186" t="s">
        <v>0</v>
      </c>
      <c r="T384" s="186" t="s">
        <v>0</v>
      </c>
    </row>
    <row r="385" spans="1:20" s="192" customFormat="1" ht="138.75" customHeight="1" x14ac:dyDescent="0.3">
      <c r="A385" s="552" t="s">
        <v>3832</v>
      </c>
      <c r="B385" s="565" t="s">
        <v>4797</v>
      </c>
      <c r="C385" s="576" t="s">
        <v>395</v>
      </c>
      <c r="D385" s="578" t="s">
        <v>27</v>
      </c>
      <c r="E385" s="556" t="s">
        <v>524</v>
      </c>
      <c r="F385" s="552" t="s">
        <v>525</v>
      </c>
      <c r="G385" s="552"/>
      <c r="H385" s="581" t="s">
        <v>298</v>
      </c>
      <c r="I385" s="568" t="s">
        <v>360</v>
      </c>
      <c r="J385" s="552" t="s">
        <v>278</v>
      </c>
      <c r="K385" s="317">
        <v>0.56499999999999995</v>
      </c>
      <c r="L385" s="187" t="s">
        <v>399</v>
      </c>
      <c r="M385" s="552" t="s">
        <v>304</v>
      </c>
      <c r="N385" s="568" t="s">
        <v>400</v>
      </c>
      <c r="O385" s="572" t="s">
        <v>4779</v>
      </c>
      <c r="P385" s="207">
        <v>11060.65</v>
      </c>
      <c r="Q385" s="570" t="s">
        <v>0</v>
      </c>
      <c r="R385" s="552" t="s">
        <v>0</v>
      </c>
      <c r="S385" s="552" t="s">
        <v>0</v>
      </c>
      <c r="T385" s="552" t="s">
        <v>0</v>
      </c>
    </row>
    <row r="386" spans="1:20" s="192" customFormat="1" ht="138.75" customHeight="1" x14ac:dyDescent="0.3">
      <c r="A386" s="553"/>
      <c r="B386" s="566"/>
      <c r="C386" s="577"/>
      <c r="D386" s="579"/>
      <c r="E386" s="556"/>
      <c r="F386" s="553"/>
      <c r="G386" s="553"/>
      <c r="H386" s="582"/>
      <c r="I386" s="569"/>
      <c r="J386" s="553"/>
      <c r="K386" s="317">
        <v>0.08</v>
      </c>
      <c r="L386" s="187" t="s">
        <v>409</v>
      </c>
      <c r="M386" s="553"/>
      <c r="N386" s="569"/>
      <c r="O386" s="573"/>
      <c r="P386" s="207">
        <v>740.29</v>
      </c>
      <c r="Q386" s="571"/>
      <c r="R386" s="553"/>
      <c r="S386" s="553"/>
      <c r="T386" s="553"/>
    </row>
    <row r="387" spans="1:20" s="192" customFormat="1" ht="138.75" customHeight="1" x14ac:dyDescent="0.3">
      <c r="A387" s="552" t="s">
        <v>3833</v>
      </c>
      <c r="B387" s="565" t="s">
        <v>4797</v>
      </c>
      <c r="C387" s="576" t="s">
        <v>395</v>
      </c>
      <c r="D387" s="578" t="s">
        <v>27</v>
      </c>
      <c r="E387" s="556" t="s">
        <v>526</v>
      </c>
      <c r="F387" s="552" t="s">
        <v>527</v>
      </c>
      <c r="G387" s="552"/>
      <c r="H387" s="581" t="s">
        <v>298</v>
      </c>
      <c r="I387" s="568" t="s">
        <v>360</v>
      </c>
      <c r="J387" s="552" t="s">
        <v>278</v>
      </c>
      <c r="K387" s="317">
        <v>0.23499999999999999</v>
      </c>
      <c r="L387" s="187" t="s">
        <v>399</v>
      </c>
      <c r="M387" s="552" t="s">
        <v>304</v>
      </c>
      <c r="N387" s="568" t="s">
        <v>400</v>
      </c>
      <c r="O387" s="572" t="s">
        <v>4779</v>
      </c>
      <c r="P387" s="207">
        <v>4600.45</v>
      </c>
      <c r="Q387" s="570" t="s">
        <v>0</v>
      </c>
      <c r="R387" s="552" t="s">
        <v>0</v>
      </c>
      <c r="S387" s="552" t="s">
        <v>0</v>
      </c>
      <c r="T387" s="552" t="s">
        <v>0</v>
      </c>
    </row>
    <row r="388" spans="1:20" s="192" customFormat="1" ht="138.75" customHeight="1" x14ac:dyDescent="0.3">
      <c r="A388" s="553"/>
      <c r="B388" s="566"/>
      <c r="C388" s="577"/>
      <c r="D388" s="579"/>
      <c r="E388" s="556"/>
      <c r="F388" s="553"/>
      <c r="G388" s="553"/>
      <c r="H388" s="582"/>
      <c r="I388" s="569"/>
      <c r="J388" s="553"/>
      <c r="K388" s="317">
        <v>0.75</v>
      </c>
      <c r="L388" s="187" t="s">
        <v>409</v>
      </c>
      <c r="M388" s="553"/>
      <c r="N388" s="569"/>
      <c r="O388" s="573"/>
      <c r="P388" s="207">
        <v>6940.23</v>
      </c>
      <c r="Q388" s="571"/>
      <c r="R388" s="553"/>
      <c r="S388" s="553"/>
      <c r="T388" s="553"/>
    </row>
    <row r="389" spans="1:20" s="192" customFormat="1" ht="409.5" x14ac:dyDescent="0.3">
      <c r="A389" s="186" t="s">
        <v>3834</v>
      </c>
      <c r="B389" s="271" t="s">
        <v>4797</v>
      </c>
      <c r="C389" s="185" t="s">
        <v>395</v>
      </c>
      <c r="D389" s="185" t="s">
        <v>27</v>
      </c>
      <c r="E389" s="186" t="s">
        <v>528</v>
      </c>
      <c r="F389" s="186" t="s">
        <v>529</v>
      </c>
      <c r="G389" s="318"/>
      <c r="H389" s="189" t="s">
        <v>298</v>
      </c>
      <c r="I389" s="204" t="s">
        <v>360</v>
      </c>
      <c r="J389" s="186" t="s">
        <v>278</v>
      </c>
      <c r="K389" s="317">
        <v>2.1880000000000002</v>
      </c>
      <c r="L389" s="187" t="s">
        <v>399</v>
      </c>
      <c r="M389" s="186" t="s">
        <v>304</v>
      </c>
      <c r="N389" s="204" t="s">
        <v>400</v>
      </c>
      <c r="O389" s="186" t="s">
        <v>4779</v>
      </c>
      <c r="P389" s="193">
        <v>43760</v>
      </c>
      <c r="Q389" s="197" t="s">
        <v>0</v>
      </c>
      <c r="R389" s="186" t="s">
        <v>0</v>
      </c>
      <c r="S389" s="186" t="s">
        <v>0</v>
      </c>
      <c r="T389" s="186" t="s">
        <v>0</v>
      </c>
    </row>
    <row r="390" spans="1:20" s="192" customFormat="1" ht="409.5" x14ac:dyDescent="0.3">
      <c r="A390" s="187" t="s">
        <v>3835</v>
      </c>
      <c r="B390" s="271" t="s">
        <v>4797</v>
      </c>
      <c r="C390" s="321" t="s">
        <v>395</v>
      </c>
      <c r="D390" s="185" t="s">
        <v>27</v>
      </c>
      <c r="E390" s="187" t="s">
        <v>530</v>
      </c>
      <c r="F390" s="186" t="s">
        <v>531</v>
      </c>
      <c r="G390" s="318"/>
      <c r="H390" s="189" t="s">
        <v>298</v>
      </c>
      <c r="I390" s="204" t="s">
        <v>360</v>
      </c>
      <c r="J390" s="186" t="s">
        <v>588</v>
      </c>
      <c r="K390" s="317">
        <v>3.1989999999999998</v>
      </c>
      <c r="L390" s="187" t="s">
        <v>5180</v>
      </c>
      <c r="M390" s="186" t="s">
        <v>304</v>
      </c>
      <c r="N390" s="204" t="s">
        <v>400</v>
      </c>
      <c r="O390" s="186" t="s">
        <v>4779</v>
      </c>
      <c r="P390" s="193">
        <v>63980</v>
      </c>
      <c r="Q390" s="197" t="s">
        <v>0</v>
      </c>
      <c r="R390" s="186" t="s">
        <v>0</v>
      </c>
      <c r="S390" s="186" t="s">
        <v>0</v>
      </c>
      <c r="T390" s="186" t="s">
        <v>0</v>
      </c>
    </row>
    <row r="391" spans="1:20" s="192" customFormat="1" ht="138.75" customHeight="1" x14ac:dyDescent="0.3">
      <c r="A391" s="552" t="s">
        <v>3836</v>
      </c>
      <c r="B391" s="565" t="s">
        <v>4797</v>
      </c>
      <c r="C391" s="576" t="s">
        <v>395</v>
      </c>
      <c r="D391" s="578" t="s">
        <v>27</v>
      </c>
      <c r="E391" s="556" t="s">
        <v>532</v>
      </c>
      <c r="F391" s="552" t="s">
        <v>533</v>
      </c>
      <c r="G391" s="552"/>
      <c r="H391" s="581" t="s">
        <v>298</v>
      </c>
      <c r="I391" s="568" t="s">
        <v>360</v>
      </c>
      <c r="J391" s="552" t="s">
        <v>278</v>
      </c>
      <c r="K391" s="317">
        <v>1.08</v>
      </c>
      <c r="L391" s="187" t="s">
        <v>399</v>
      </c>
      <c r="M391" s="552" t="s">
        <v>304</v>
      </c>
      <c r="N391" s="568" t="s">
        <v>400</v>
      </c>
      <c r="O391" s="572" t="s">
        <v>4779</v>
      </c>
      <c r="P391" s="327">
        <v>21142.48</v>
      </c>
      <c r="Q391" s="570" t="s">
        <v>0</v>
      </c>
      <c r="R391" s="552" t="s">
        <v>0</v>
      </c>
      <c r="S391" s="552" t="s">
        <v>0</v>
      </c>
      <c r="T391" s="552" t="s">
        <v>0</v>
      </c>
    </row>
    <row r="392" spans="1:20" s="192" customFormat="1" ht="138.75" customHeight="1" x14ac:dyDescent="0.3">
      <c r="A392" s="553"/>
      <c r="B392" s="566"/>
      <c r="C392" s="577"/>
      <c r="D392" s="579"/>
      <c r="E392" s="556"/>
      <c r="F392" s="553"/>
      <c r="G392" s="553"/>
      <c r="H392" s="582"/>
      <c r="I392" s="569"/>
      <c r="J392" s="553"/>
      <c r="K392" s="317">
        <v>2.4350000000000001</v>
      </c>
      <c r="L392" s="187" t="s">
        <v>409</v>
      </c>
      <c r="M392" s="553"/>
      <c r="N392" s="569"/>
      <c r="O392" s="573"/>
      <c r="P392" s="207">
        <v>22532.6</v>
      </c>
      <c r="Q392" s="571"/>
      <c r="R392" s="553"/>
      <c r="S392" s="553"/>
      <c r="T392" s="553"/>
    </row>
    <row r="393" spans="1:20" s="192" customFormat="1" ht="138.75" customHeight="1" x14ac:dyDescent="0.3">
      <c r="A393" s="552" t="s">
        <v>3837</v>
      </c>
      <c r="B393" s="565" t="s">
        <v>4797</v>
      </c>
      <c r="C393" s="576" t="s">
        <v>395</v>
      </c>
      <c r="D393" s="578" t="s">
        <v>27</v>
      </c>
      <c r="E393" s="556" t="s">
        <v>534</v>
      </c>
      <c r="F393" s="552" t="s">
        <v>535</v>
      </c>
      <c r="G393" s="552"/>
      <c r="H393" s="581" t="s">
        <v>298</v>
      </c>
      <c r="I393" s="568" t="s">
        <v>360</v>
      </c>
      <c r="J393" s="552" t="s">
        <v>278</v>
      </c>
      <c r="K393" s="317">
        <v>0.06</v>
      </c>
      <c r="L393" s="187" t="s">
        <v>399</v>
      </c>
      <c r="M393" s="552" t="s">
        <v>304</v>
      </c>
      <c r="N393" s="568" t="s">
        <v>400</v>
      </c>
      <c r="O393" s="572" t="s">
        <v>4779</v>
      </c>
      <c r="P393" s="207">
        <v>1174.58</v>
      </c>
      <c r="Q393" s="570" t="s">
        <v>0</v>
      </c>
      <c r="R393" s="552" t="s">
        <v>0</v>
      </c>
      <c r="S393" s="552" t="s">
        <v>0</v>
      </c>
      <c r="T393" s="552" t="s">
        <v>0</v>
      </c>
    </row>
    <row r="394" spans="1:20" s="192" customFormat="1" ht="138.75" customHeight="1" x14ac:dyDescent="0.3">
      <c r="A394" s="553"/>
      <c r="B394" s="566"/>
      <c r="C394" s="577"/>
      <c r="D394" s="579"/>
      <c r="E394" s="556"/>
      <c r="F394" s="553"/>
      <c r="G394" s="553"/>
      <c r="H394" s="582"/>
      <c r="I394" s="569"/>
      <c r="J394" s="553"/>
      <c r="K394" s="317">
        <v>2.3820000000000001</v>
      </c>
      <c r="L394" s="187" t="s">
        <v>409</v>
      </c>
      <c r="M394" s="553"/>
      <c r="N394" s="569"/>
      <c r="O394" s="573"/>
      <c r="P394" s="207">
        <v>22042.16</v>
      </c>
      <c r="Q394" s="571"/>
      <c r="R394" s="553"/>
      <c r="S394" s="553"/>
      <c r="T394" s="553"/>
    </row>
    <row r="395" spans="1:20" s="192" customFormat="1" ht="409.5" x14ac:dyDescent="0.3">
      <c r="A395" s="208" t="s">
        <v>3838</v>
      </c>
      <c r="B395" s="271" t="s">
        <v>4797</v>
      </c>
      <c r="C395" s="233" t="s">
        <v>395</v>
      </c>
      <c r="D395" s="185" t="s">
        <v>27</v>
      </c>
      <c r="E395" s="208" t="s">
        <v>536</v>
      </c>
      <c r="F395" s="208" t="s">
        <v>537</v>
      </c>
      <c r="G395" s="320"/>
      <c r="H395" s="206" t="s">
        <v>298</v>
      </c>
      <c r="I395" s="209" t="s">
        <v>360</v>
      </c>
      <c r="J395" s="208" t="s">
        <v>278</v>
      </c>
      <c r="K395" s="317">
        <v>1.52</v>
      </c>
      <c r="L395" s="187" t="s">
        <v>2266</v>
      </c>
      <c r="M395" s="208" t="s">
        <v>304</v>
      </c>
      <c r="N395" s="209" t="s">
        <v>400</v>
      </c>
      <c r="O395" s="186" t="s">
        <v>4779</v>
      </c>
      <c r="P395" s="207">
        <v>14065.53</v>
      </c>
      <c r="Q395" s="322" t="s">
        <v>0</v>
      </c>
      <c r="R395" s="322" t="s">
        <v>0</v>
      </c>
      <c r="S395" s="322" t="s">
        <v>0</v>
      </c>
      <c r="T395" s="322" t="s">
        <v>0</v>
      </c>
    </row>
    <row r="396" spans="1:20" s="192" customFormat="1" ht="138.75" customHeight="1" x14ac:dyDescent="0.3">
      <c r="A396" s="552" t="s">
        <v>3839</v>
      </c>
      <c r="B396" s="565" t="s">
        <v>4797</v>
      </c>
      <c r="C396" s="576" t="s">
        <v>395</v>
      </c>
      <c r="D396" s="578" t="s">
        <v>27</v>
      </c>
      <c r="E396" s="556" t="s">
        <v>538</v>
      </c>
      <c r="F396" s="552" t="s">
        <v>539</v>
      </c>
      <c r="G396" s="556"/>
      <c r="H396" s="581" t="s">
        <v>298</v>
      </c>
      <c r="I396" s="568" t="s">
        <v>360</v>
      </c>
      <c r="J396" s="552" t="s">
        <v>278</v>
      </c>
      <c r="K396" s="317">
        <v>0.02</v>
      </c>
      <c r="L396" s="187" t="s">
        <v>399</v>
      </c>
      <c r="M396" s="552" t="s">
        <v>304</v>
      </c>
      <c r="N396" s="568" t="s">
        <v>400</v>
      </c>
      <c r="O396" s="572" t="s">
        <v>4779</v>
      </c>
      <c r="P396" s="207">
        <v>391.53</v>
      </c>
      <c r="Q396" s="570" t="s">
        <v>0</v>
      </c>
      <c r="R396" s="552" t="s">
        <v>0</v>
      </c>
      <c r="S396" s="552" t="s">
        <v>0</v>
      </c>
      <c r="T396" s="552" t="s">
        <v>0</v>
      </c>
    </row>
    <row r="397" spans="1:20" s="192" customFormat="1" ht="138.75" customHeight="1" x14ac:dyDescent="0.3">
      <c r="A397" s="553"/>
      <c r="B397" s="566"/>
      <c r="C397" s="577"/>
      <c r="D397" s="579"/>
      <c r="E397" s="556"/>
      <c r="F397" s="553"/>
      <c r="G397" s="556"/>
      <c r="H397" s="582"/>
      <c r="I397" s="569"/>
      <c r="J397" s="553"/>
      <c r="K397" s="317">
        <v>0.79</v>
      </c>
      <c r="L397" s="187" t="s">
        <v>409</v>
      </c>
      <c r="M397" s="553"/>
      <c r="N397" s="569"/>
      <c r="O397" s="573"/>
      <c r="P397" s="207">
        <v>7310.37</v>
      </c>
      <c r="Q397" s="571"/>
      <c r="R397" s="553"/>
      <c r="S397" s="553"/>
      <c r="T397" s="553"/>
    </row>
    <row r="398" spans="1:20" s="192" customFormat="1" ht="409.5" x14ac:dyDescent="0.3">
      <c r="A398" s="186" t="s">
        <v>3840</v>
      </c>
      <c r="B398" s="271" t="s">
        <v>4797</v>
      </c>
      <c r="C398" s="185" t="s">
        <v>395</v>
      </c>
      <c r="D398" s="185" t="s">
        <v>27</v>
      </c>
      <c r="E398" s="186" t="s">
        <v>540</v>
      </c>
      <c r="F398" s="186" t="s">
        <v>541</v>
      </c>
      <c r="G398" s="318"/>
      <c r="H398" s="189" t="s">
        <v>298</v>
      </c>
      <c r="I398" s="204" t="s">
        <v>360</v>
      </c>
      <c r="J398" s="186" t="s">
        <v>278</v>
      </c>
      <c r="K398" s="317">
        <v>0.15</v>
      </c>
      <c r="L398" s="187" t="s">
        <v>409</v>
      </c>
      <c r="M398" s="186" t="s">
        <v>304</v>
      </c>
      <c r="N398" s="204" t="s">
        <v>400</v>
      </c>
      <c r="O398" s="186" t="s">
        <v>4779</v>
      </c>
      <c r="P398" s="193">
        <v>1500</v>
      </c>
      <c r="Q398" s="197" t="s">
        <v>0</v>
      </c>
      <c r="R398" s="186" t="s">
        <v>0</v>
      </c>
      <c r="S398" s="186" t="s">
        <v>0</v>
      </c>
      <c r="T398" s="186" t="s">
        <v>0</v>
      </c>
    </row>
    <row r="399" spans="1:20" s="192" customFormat="1" ht="138.75" customHeight="1" x14ac:dyDescent="0.3">
      <c r="A399" s="552" t="s">
        <v>3841</v>
      </c>
      <c r="B399" s="565" t="s">
        <v>4797</v>
      </c>
      <c r="C399" s="576" t="s">
        <v>395</v>
      </c>
      <c r="D399" s="578" t="s">
        <v>27</v>
      </c>
      <c r="E399" s="556" t="s">
        <v>542</v>
      </c>
      <c r="F399" s="552" t="s">
        <v>543</v>
      </c>
      <c r="G399" s="552"/>
      <c r="H399" s="581" t="s">
        <v>298</v>
      </c>
      <c r="I399" s="568" t="s">
        <v>360</v>
      </c>
      <c r="J399" s="552" t="s">
        <v>278</v>
      </c>
      <c r="K399" s="317">
        <v>0.155</v>
      </c>
      <c r="L399" s="187" t="s">
        <v>399</v>
      </c>
      <c r="M399" s="552" t="s">
        <v>304</v>
      </c>
      <c r="N399" s="568" t="s">
        <v>400</v>
      </c>
      <c r="O399" s="572" t="s">
        <v>4779</v>
      </c>
      <c r="P399" s="207">
        <v>3034.34</v>
      </c>
      <c r="Q399" s="570" t="s">
        <v>0</v>
      </c>
      <c r="R399" s="552" t="s">
        <v>0</v>
      </c>
      <c r="S399" s="552" t="s">
        <v>0</v>
      </c>
      <c r="T399" s="552" t="s">
        <v>0</v>
      </c>
    </row>
    <row r="400" spans="1:20" s="192" customFormat="1" ht="138.75" customHeight="1" x14ac:dyDescent="0.3">
      <c r="A400" s="553"/>
      <c r="B400" s="566"/>
      <c r="C400" s="577"/>
      <c r="D400" s="579"/>
      <c r="E400" s="556"/>
      <c r="F400" s="553"/>
      <c r="G400" s="553"/>
      <c r="H400" s="582"/>
      <c r="I400" s="569"/>
      <c r="J400" s="553"/>
      <c r="K400" s="317">
        <v>7.4999999999999997E-2</v>
      </c>
      <c r="L400" s="187" t="s">
        <v>409</v>
      </c>
      <c r="M400" s="553"/>
      <c r="N400" s="569"/>
      <c r="O400" s="573"/>
      <c r="P400" s="207">
        <v>694.02</v>
      </c>
      <c r="Q400" s="571"/>
      <c r="R400" s="553"/>
      <c r="S400" s="553"/>
      <c r="T400" s="553"/>
    </row>
    <row r="401" spans="1:20" s="192" customFormat="1" ht="138.75" customHeight="1" x14ac:dyDescent="0.3">
      <c r="A401" s="552" t="s">
        <v>3842</v>
      </c>
      <c r="B401" s="565" t="s">
        <v>4797</v>
      </c>
      <c r="C401" s="576" t="s">
        <v>395</v>
      </c>
      <c r="D401" s="578" t="s">
        <v>27</v>
      </c>
      <c r="E401" s="556" t="s">
        <v>544</v>
      </c>
      <c r="F401" s="552" t="s">
        <v>545</v>
      </c>
      <c r="G401" s="552"/>
      <c r="H401" s="581" t="s">
        <v>298</v>
      </c>
      <c r="I401" s="568" t="s">
        <v>360</v>
      </c>
      <c r="J401" s="552" t="s">
        <v>278</v>
      </c>
      <c r="K401" s="317">
        <v>0.41</v>
      </c>
      <c r="L401" s="187" t="s">
        <v>399</v>
      </c>
      <c r="M401" s="552" t="s">
        <v>304</v>
      </c>
      <c r="N401" s="568" t="s">
        <v>400</v>
      </c>
      <c r="O401" s="572" t="s">
        <v>4779</v>
      </c>
      <c r="P401" s="207">
        <v>8026.31</v>
      </c>
      <c r="Q401" s="570" t="s">
        <v>0</v>
      </c>
      <c r="R401" s="552" t="s">
        <v>0</v>
      </c>
      <c r="S401" s="552" t="s">
        <v>0</v>
      </c>
      <c r="T401" s="552" t="s">
        <v>0</v>
      </c>
    </row>
    <row r="402" spans="1:20" s="192" customFormat="1" ht="138.75" customHeight="1" x14ac:dyDescent="0.3">
      <c r="A402" s="553"/>
      <c r="B402" s="566"/>
      <c r="C402" s="577"/>
      <c r="D402" s="579"/>
      <c r="E402" s="556"/>
      <c r="F402" s="553"/>
      <c r="G402" s="553"/>
      <c r="H402" s="582"/>
      <c r="I402" s="569"/>
      <c r="J402" s="553"/>
      <c r="K402" s="317">
        <v>7.0000000000000007E-2</v>
      </c>
      <c r="L402" s="187" t="s">
        <v>409</v>
      </c>
      <c r="M402" s="553"/>
      <c r="N402" s="569"/>
      <c r="O402" s="573"/>
      <c r="P402" s="207">
        <v>647.75</v>
      </c>
      <c r="Q402" s="571"/>
      <c r="R402" s="553"/>
      <c r="S402" s="553"/>
      <c r="T402" s="553"/>
    </row>
    <row r="403" spans="1:20" s="192" customFormat="1" ht="138.75" customHeight="1" x14ac:dyDescent="0.3">
      <c r="A403" s="552" t="s">
        <v>3843</v>
      </c>
      <c r="B403" s="565" t="s">
        <v>4797</v>
      </c>
      <c r="C403" s="576" t="s">
        <v>395</v>
      </c>
      <c r="D403" s="578" t="s">
        <v>27</v>
      </c>
      <c r="E403" s="556" t="s">
        <v>546</v>
      </c>
      <c r="F403" s="552" t="s">
        <v>547</v>
      </c>
      <c r="G403" s="552"/>
      <c r="H403" s="581" t="s">
        <v>298</v>
      </c>
      <c r="I403" s="568" t="s">
        <v>360</v>
      </c>
      <c r="J403" s="552" t="s">
        <v>278</v>
      </c>
      <c r="K403" s="317">
        <v>0.32300000000000001</v>
      </c>
      <c r="L403" s="187" t="s">
        <v>399</v>
      </c>
      <c r="M403" s="552" t="s">
        <v>304</v>
      </c>
      <c r="N403" s="568" t="s">
        <v>400</v>
      </c>
      <c r="O403" s="572" t="s">
        <v>4779</v>
      </c>
      <c r="P403" s="207">
        <v>6323.17</v>
      </c>
      <c r="Q403" s="570" t="s">
        <v>0</v>
      </c>
      <c r="R403" s="552" t="s">
        <v>0</v>
      </c>
      <c r="S403" s="552" t="s">
        <v>0</v>
      </c>
      <c r="T403" s="552" t="s">
        <v>0</v>
      </c>
    </row>
    <row r="404" spans="1:20" s="192" customFormat="1" ht="138.75" customHeight="1" x14ac:dyDescent="0.3">
      <c r="A404" s="553"/>
      <c r="B404" s="566"/>
      <c r="C404" s="577"/>
      <c r="D404" s="579"/>
      <c r="E404" s="556"/>
      <c r="F404" s="553"/>
      <c r="G404" s="553"/>
      <c r="H404" s="582"/>
      <c r="I404" s="569"/>
      <c r="J404" s="553"/>
      <c r="K404" s="317">
        <v>0.14699999999999999</v>
      </c>
      <c r="L404" s="187" t="s">
        <v>409</v>
      </c>
      <c r="M404" s="553"/>
      <c r="N404" s="569"/>
      <c r="O404" s="573"/>
      <c r="P404" s="207">
        <v>1360.28</v>
      </c>
      <c r="Q404" s="571"/>
      <c r="R404" s="553"/>
      <c r="S404" s="553"/>
      <c r="T404" s="553"/>
    </row>
    <row r="405" spans="1:20" s="192" customFormat="1" ht="138.75" customHeight="1" x14ac:dyDescent="0.3">
      <c r="A405" s="556" t="s">
        <v>3844</v>
      </c>
      <c r="B405" s="565" t="s">
        <v>4797</v>
      </c>
      <c r="C405" s="580" t="s">
        <v>395</v>
      </c>
      <c r="D405" s="578" t="s">
        <v>27</v>
      </c>
      <c r="E405" s="556" t="s">
        <v>548</v>
      </c>
      <c r="F405" s="552" t="s">
        <v>549</v>
      </c>
      <c r="G405" s="552"/>
      <c r="H405" s="581" t="s">
        <v>298</v>
      </c>
      <c r="I405" s="568" t="s">
        <v>360</v>
      </c>
      <c r="J405" s="552" t="s">
        <v>278</v>
      </c>
      <c r="K405" s="317">
        <v>0.255</v>
      </c>
      <c r="L405" s="187" t="s">
        <v>399</v>
      </c>
      <c r="M405" s="552" t="s">
        <v>304</v>
      </c>
      <c r="N405" s="568" t="s">
        <v>400</v>
      </c>
      <c r="O405" s="572" t="s">
        <v>4779</v>
      </c>
      <c r="P405" s="207">
        <v>4991.97</v>
      </c>
      <c r="Q405" s="570" t="s">
        <v>0</v>
      </c>
      <c r="R405" s="552" t="s">
        <v>0</v>
      </c>
      <c r="S405" s="552" t="s">
        <v>0</v>
      </c>
      <c r="T405" s="552" t="s">
        <v>0</v>
      </c>
    </row>
    <row r="406" spans="1:20" s="192" customFormat="1" ht="138.75" customHeight="1" x14ac:dyDescent="0.3">
      <c r="A406" s="553"/>
      <c r="B406" s="566"/>
      <c r="C406" s="577"/>
      <c r="D406" s="579"/>
      <c r="E406" s="553"/>
      <c r="F406" s="553"/>
      <c r="G406" s="553"/>
      <c r="H406" s="582"/>
      <c r="I406" s="569"/>
      <c r="J406" s="553"/>
      <c r="K406" s="317">
        <v>0.29499999999999998</v>
      </c>
      <c r="L406" s="187" t="s">
        <v>409</v>
      </c>
      <c r="M406" s="553"/>
      <c r="N406" s="569"/>
      <c r="O406" s="573"/>
      <c r="P406" s="207">
        <v>2729.82</v>
      </c>
      <c r="Q406" s="571"/>
      <c r="R406" s="553"/>
      <c r="S406" s="553"/>
      <c r="T406" s="553"/>
    </row>
    <row r="407" spans="1:20" s="192" customFormat="1" ht="409.5" x14ac:dyDescent="0.3">
      <c r="A407" s="186" t="s">
        <v>3845</v>
      </c>
      <c r="B407" s="271" t="s">
        <v>4797</v>
      </c>
      <c r="C407" s="185" t="s">
        <v>395</v>
      </c>
      <c r="D407" s="185" t="s">
        <v>27</v>
      </c>
      <c r="E407" s="186" t="s">
        <v>550</v>
      </c>
      <c r="F407" s="186" t="s">
        <v>553</v>
      </c>
      <c r="G407" s="318"/>
      <c r="H407" s="189" t="s">
        <v>298</v>
      </c>
      <c r="I407" s="204" t="s">
        <v>360</v>
      </c>
      <c r="J407" s="186" t="s">
        <v>278</v>
      </c>
      <c r="K407" s="317">
        <v>0.78</v>
      </c>
      <c r="L407" s="187" t="s">
        <v>399</v>
      </c>
      <c r="M407" s="186" t="s">
        <v>304</v>
      </c>
      <c r="N407" s="204" t="s">
        <v>400</v>
      </c>
      <c r="O407" s="186" t="s">
        <v>4779</v>
      </c>
      <c r="P407" s="193">
        <v>15269.57</v>
      </c>
      <c r="Q407" s="197" t="s">
        <v>0</v>
      </c>
      <c r="R407" s="186" t="s">
        <v>0</v>
      </c>
      <c r="S407" s="186" t="s">
        <v>0</v>
      </c>
      <c r="T407" s="186" t="s">
        <v>0</v>
      </c>
    </row>
    <row r="408" spans="1:20" s="192" customFormat="1" ht="138.75" customHeight="1" x14ac:dyDescent="0.3">
      <c r="A408" s="552" t="s">
        <v>3846</v>
      </c>
      <c r="B408" s="565" t="s">
        <v>4797</v>
      </c>
      <c r="C408" s="576" t="s">
        <v>395</v>
      </c>
      <c r="D408" s="578" t="s">
        <v>27</v>
      </c>
      <c r="E408" s="556" t="s">
        <v>551</v>
      </c>
      <c r="F408" s="552" t="s">
        <v>552</v>
      </c>
      <c r="G408" s="552"/>
      <c r="H408" s="581" t="s">
        <v>298</v>
      </c>
      <c r="I408" s="568" t="s">
        <v>360</v>
      </c>
      <c r="J408" s="552" t="s">
        <v>278</v>
      </c>
      <c r="K408" s="317">
        <v>0.48</v>
      </c>
      <c r="L408" s="187" t="s">
        <v>399</v>
      </c>
      <c r="M408" s="552" t="s">
        <v>304</v>
      </c>
      <c r="N408" s="568" t="s">
        <v>400</v>
      </c>
      <c r="O408" s="572" t="s">
        <v>4779</v>
      </c>
      <c r="P408" s="207">
        <v>9396.66</v>
      </c>
      <c r="Q408" s="570" t="s">
        <v>0</v>
      </c>
      <c r="R408" s="552" t="s">
        <v>0</v>
      </c>
      <c r="S408" s="552" t="s">
        <v>0</v>
      </c>
      <c r="T408" s="552" t="s">
        <v>0</v>
      </c>
    </row>
    <row r="409" spans="1:20" s="192" customFormat="1" ht="138.75" customHeight="1" x14ac:dyDescent="0.3">
      <c r="A409" s="553"/>
      <c r="B409" s="566"/>
      <c r="C409" s="577"/>
      <c r="D409" s="579"/>
      <c r="E409" s="556"/>
      <c r="F409" s="553"/>
      <c r="G409" s="553"/>
      <c r="H409" s="582"/>
      <c r="I409" s="569"/>
      <c r="J409" s="553"/>
      <c r="K409" s="317">
        <v>0.48</v>
      </c>
      <c r="L409" s="187" t="s">
        <v>409</v>
      </c>
      <c r="M409" s="553"/>
      <c r="N409" s="569"/>
      <c r="O409" s="573"/>
      <c r="P409" s="207">
        <v>4441.75</v>
      </c>
      <c r="Q409" s="571"/>
      <c r="R409" s="553"/>
      <c r="S409" s="553"/>
      <c r="T409" s="553"/>
    </row>
    <row r="410" spans="1:20" s="192" customFormat="1" ht="409.5" x14ac:dyDescent="0.3">
      <c r="A410" s="186" t="s">
        <v>3847</v>
      </c>
      <c r="B410" s="271" t="s">
        <v>4797</v>
      </c>
      <c r="C410" s="185" t="s">
        <v>395</v>
      </c>
      <c r="D410" s="185" t="s">
        <v>27</v>
      </c>
      <c r="E410" s="186" t="s">
        <v>554</v>
      </c>
      <c r="F410" s="186" t="s">
        <v>556</v>
      </c>
      <c r="G410" s="318"/>
      <c r="H410" s="189" t="s">
        <v>298</v>
      </c>
      <c r="I410" s="204" t="s">
        <v>360</v>
      </c>
      <c r="J410" s="186" t="s">
        <v>278</v>
      </c>
      <c r="K410" s="317">
        <v>1.3</v>
      </c>
      <c r="L410" s="187" t="s">
        <v>399</v>
      </c>
      <c r="M410" s="186" t="s">
        <v>304</v>
      </c>
      <c r="N410" s="204" t="s">
        <v>400</v>
      </c>
      <c r="O410" s="186" t="s">
        <v>4779</v>
      </c>
      <c r="P410" s="193">
        <v>25449.279999999999</v>
      </c>
      <c r="Q410" s="197" t="s">
        <v>0</v>
      </c>
      <c r="R410" s="186" t="s">
        <v>0</v>
      </c>
      <c r="S410" s="186" t="s">
        <v>0</v>
      </c>
      <c r="T410" s="186" t="s">
        <v>0</v>
      </c>
    </row>
    <row r="411" spans="1:20" s="192" customFormat="1" ht="138.75" customHeight="1" x14ac:dyDescent="0.3">
      <c r="A411" s="552" t="s">
        <v>3848</v>
      </c>
      <c r="B411" s="565" t="s">
        <v>4797</v>
      </c>
      <c r="C411" s="576" t="s">
        <v>395</v>
      </c>
      <c r="D411" s="578" t="s">
        <v>27</v>
      </c>
      <c r="E411" s="556" t="s">
        <v>555</v>
      </c>
      <c r="F411" s="552" t="s">
        <v>557</v>
      </c>
      <c r="G411" s="552"/>
      <c r="H411" s="581" t="s">
        <v>298</v>
      </c>
      <c r="I411" s="568" t="s">
        <v>360</v>
      </c>
      <c r="J411" s="552" t="s">
        <v>278</v>
      </c>
      <c r="K411" s="317">
        <v>1.1850000000000001</v>
      </c>
      <c r="L411" s="187" t="s">
        <v>399</v>
      </c>
      <c r="M411" s="552" t="s">
        <v>304</v>
      </c>
      <c r="N411" s="568" t="s">
        <v>400</v>
      </c>
      <c r="O411" s="572" t="s">
        <v>4779</v>
      </c>
      <c r="P411" s="207">
        <v>23198</v>
      </c>
      <c r="Q411" s="570" t="s">
        <v>0</v>
      </c>
      <c r="R411" s="552" t="s">
        <v>0</v>
      </c>
      <c r="S411" s="552" t="s">
        <v>0</v>
      </c>
      <c r="T411" s="552" t="s">
        <v>0</v>
      </c>
    </row>
    <row r="412" spans="1:20" s="192" customFormat="1" ht="138.75" customHeight="1" x14ac:dyDescent="0.3">
      <c r="A412" s="553"/>
      <c r="B412" s="566"/>
      <c r="C412" s="577"/>
      <c r="D412" s="579"/>
      <c r="E412" s="556"/>
      <c r="F412" s="553"/>
      <c r="G412" s="553"/>
      <c r="H412" s="582"/>
      <c r="I412" s="569"/>
      <c r="J412" s="553"/>
      <c r="K412" s="317">
        <v>0.155</v>
      </c>
      <c r="L412" s="187" t="s">
        <v>409</v>
      </c>
      <c r="M412" s="553"/>
      <c r="N412" s="569"/>
      <c r="O412" s="573"/>
      <c r="P412" s="207">
        <v>1434.31</v>
      </c>
      <c r="Q412" s="571"/>
      <c r="R412" s="553"/>
      <c r="S412" s="553"/>
      <c r="T412" s="553"/>
    </row>
    <row r="413" spans="1:20" s="192" customFormat="1" ht="138.75" customHeight="1" x14ac:dyDescent="0.3">
      <c r="A413" s="552" t="s">
        <v>3849</v>
      </c>
      <c r="B413" s="565" t="s">
        <v>4797</v>
      </c>
      <c r="C413" s="576" t="s">
        <v>395</v>
      </c>
      <c r="D413" s="578" t="s">
        <v>27</v>
      </c>
      <c r="E413" s="556" t="s">
        <v>558</v>
      </c>
      <c r="F413" s="552" t="s">
        <v>559</v>
      </c>
      <c r="G413" s="320"/>
      <c r="H413" s="581" t="s">
        <v>298</v>
      </c>
      <c r="I413" s="568" t="s">
        <v>360</v>
      </c>
      <c r="J413" s="552" t="s">
        <v>278</v>
      </c>
      <c r="K413" s="317">
        <v>0.61499999999999999</v>
      </c>
      <c r="L413" s="187" t="s">
        <v>399</v>
      </c>
      <c r="M413" s="552" t="s">
        <v>304</v>
      </c>
      <c r="N413" s="568" t="s">
        <v>400</v>
      </c>
      <c r="O413" s="572" t="s">
        <v>4779</v>
      </c>
      <c r="P413" s="207">
        <v>12039.47</v>
      </c>
      <c r="Q413" s="570" t="s">
        <v>0</v>
      </c>
      <c r="R413" s="552" t="s">
        <v>0</v>
      </c>
      <c r="S413" s="552" t="s">
        <v>0</v>
      </c>
      <c r="T413" s="552" t="s">
        <v>0</v>
      </c>
    </row>
    <row r="414" spans="1:20" s="192" customFormat="1" ht="138.75" customHeight="1" x14ac:dyDescent="0.3">
      <c r="A414" s="553"/>
      <c r="B414" s="566"/>
      <c r="C414" s="577"/>
      <c r="D414" s="579"/>
      <c r="E414" s="556"/>
      <c r="F414" s="553"/>
      <c r="G414" s="318"/>
      <c r="H414" s="582"/>
      <c r="I414" s="569"/>
      <c r="J414" s="553"/>
      <c r="K414" s="317">
        <v>0.81499999999999995</v>
      </c>
      <c r="L414" s="187" t="s">
        <v>409</v>
      </c>
      <c r="M414" s="553"/>
      <c r="N414" s="569"/>
      <c r="O414" s="573"/>
      <c r="P414" s="207">
        <v>7541.71</v>
      </c>
      <c r="Q414" s="571"/>
      <c r="R414" s="553"/>
      <c r="S414" s="553"/>
      <c r="T414" s="553"/>
    </row>
    <row r="415" spans="1:20" s="192" customFormat="1" ht="138.75" customHeight="1" x14ac:dyDescent="0.3">
      <c r="A415" s="556" t="s">
        <v>3850</v>
      </c>
      <c r="B415" s="565" t="s">
        <v>4797</v>
      </c>
      <c r="C415" s="580" t="s">
        <v>395</v>
      </c>
      <c r="D415" s="578" t="s">
        <v>27</v>
      </c>
      <c r="E415" s="556" t="s">
        <v>560</v>
      </c>
      <c r="F415" s="552" t="s">
        <v>561</v>
      </c>
      <c r="G415" s="552"/>
      <c r="H415" s="581" t="s">
        <v>298</v>
      </c>
      <c r="I415" s="568" t="s">
        <v>360</v>
      </c>
      <c r="J415" s="552" t="s">
        <v>278</v>
      </c>
      <c r="K415" s="317">
        <v>0.77500000000000002</v>
      </c>
      <c r="L415" s="187" t="s">
        <v>399</v>
      </c>
      <c r="M415" s="552" t="s">
        <v>304</v>
      </c>
      <c r="N415" s="568" t="s">
        <v>400</v>
      </c>
      <c r="O415" s="572" t="s">
        <v>4779</v>
      </c>
      <c r="P415" s="207">
        <v>15171.69</v>
      </c>
      <c r="Q415" s="570" t="s">
        <v>0</v>
      </c>
      <c r="R415" s="552" t="s">
        <v>0</v>
      </c>
      <c r="S415" s="552" t="s">
        <v>0</v>
      </c>
      <c r="T415" s="552" t="s">
        <v>0</v>
      </c>
    </row>
    <row r="416" spans="1:20" s="192" customFormat="1" ht="138.75" customHeight="1" x14ac:dyDescent="0.3">
      <c r="A416" s="553"/>
      <c r="B416" s="566"/>
      <c r="C416" s="577"/>
      <c r="D416" s="579"/>
      <c r="E416" s="553"/>
      <c r="F416" s="553"/>
      <c r="G416" s="553"/>
      <c r="H416" s="582"/>
      <c r="I416" s="569"/>
      <c r="J416" s="553"/>
      <c r="K416" s="317">
        <v>2.3050000000000002</v>
      </c>
      <c r="L416" s="187" t="s">
        <v>409</v>
      </c>
      <c r="M416" s="553"/>
      <c r="N416" s="569"/>
      <c r="O416" s="573"/>
      <c r="P416" s="207">
        <v>21329.63</v>
      </c>
      <c r="Q416" s="571"/>
      <c r="R416" s="553"/>
      <c r="S416" s="553"/>
      <c r="T416" s="553"/>
    </row>
    <row r="417" spans="1:20" s="192" customFormat="1" ht="409.5" x14ac:dyDescent="0.3">
      <c r="A417" s="186" t="s">
        <v>3851</v>
      </c>
      <c r="B417" s="271" t="s">
        <v>4797</v>
      </c>
      <c r="C417" s="185" t="s">
        <v>395</v>
      </c>
      <c r="D417" s="185" t="s">
        <v>27</v>
      </c>
      <c r="E417" s="186" t="s">
        <v>562</v>
      </c>
      <c r="F417" s="186" t="s">
        <v>563</v>
      </c>
      <c r="G417" s="318"/>
      <c r="H417" s="189" t="s">
        <v>298</v>
      </c>
      <c r="I417" s="204" t="s">
        <v>360</v>
      </c>
      <c r="J417" s="186" t="s">
        <v>588</v>
      </c>
      <c r="K417" s="317">
        <v>1.29</v>
      </c>
      <c r="L417" s="187" t="s">
        <v>399</v>
      </c>
      <c r="M417" s="186" t="s">
        <v>304</v>
      </c>
      <c r="N417" s="204" t="s">
        <v>400</v>
      </c>
      <c r="O417" s="186" t="s">
        <v>4779</v>
      </c>
      <c r="P417" s="193">
        <v>25253.52</v>
      </c>
      <c r="Q417" s="197" t="s">
        <v>0</v>
      </c>
      <c r="R417" s="186" t="s">
        <v>0</v>
      </c>
      <c r="S417" s="186" t="s">
        <v>0</v>
      </c>
      <c r="T417" s="186" t="s">
        <v>0</v>
      </c>
    </row>
    <row r="418" spans="1:20" s="192" customFormat="1" ht="409.5" x14ac:dyDescent="0.3">
      <c r="A418" s="187" t="s">
        <v>3852</v>
      </c>
      <c r="B418" s="271" t="s">
        <v>4797</v>
      </c>
      <c r="C418" s="321" t="s">
        <v>395</v>
      </c>
      <c r="D418" s="185" t="s">
        <v>27</v>
      </c>
      <c r="E418" s="187" t="s">
        <v>564</v>
      </c>
      <c r="F418" s="186" t="s">
        <v>565</v>
      </c>
      <c r="G418" s="318"/>
      <c r="H418" s="189" t="s">
        <v>298</v>
      </c>
      <c r="I418" s="204" t="s">
        <v>360</v>
      </c>
      <c r="J418" s="186" t="s">
        <v>588</v>
      </c>
      <c r="K418" s="317">
        <v>0.92500000000000004</v>
      </c>
      <c r="L418" s="187" t="s">
        <v>399</v>
      </c>
      <c r="M418" s="186" t="s">
        <v>304</v>
      </c>
      <c r="N418" s="204" t="s">
        <v>400</v>
      </c>
      <c r="O418" s="186" t="s">
        <v>4779</v>
      </c>
      <c r="P418" s="193">
        <v>18108.14</v>
      </c>
      <c r="Q418" s="197" t="s">
        <v>0</v>
      </c>
      <c r="R418" s="186" t="s">
        <v>0</v>
      </c>
      <c r="S418" s="186" t="s">
        <v>0</v>
      </c>
      <c r="T418" s="186" t="s">
        <v>4781</v>
      </c>
    </row>
    <row r="419" spans="1:20" s="192" customFormat="1" ht="409.5" x14ac:dyDescent="0.3">
      <c r="A419" s="187" t="s">
        <v>3853</v>
      </c>
      <c r="B419" s="271" t="s">
        <v>4797</v>
      </c>
      <c r="C419" s="321" t="s">
        <v>395</v>
      </c>
      <c r="D419" s="185" t="s">
        <v>27</v>
      </c>
      <c r="E419" s="187" t="s">
        <v>566</v>
      </c>
      <c r="F419" s="186" t="s">
        <v>567</v>
      </c>
      <c r="G419" s="318"/>
      <c r="H419" s="189" t="s">
        <v>298</v>
      </c>
      <c r="I419" s="204" t="s">
        <v>360</v>
      </c>
      <c r="J419" s="186" t="s">
        <v>588</v>
      </c>
      <c r="K419" s="317">
        <v>0.82</v>
      </c>
      <c r="L419" s="187" t="s">
        <v>399</v>
      </c>
      <c r="M419" s="186" t="s">
        <v>304</v>
      </c>
      <c r="N419" s="204" t="s">
        <v>400</v>
      </c>
      <c r="O419" s="186" t="s">
        <v>4779</v>
      </c>
      <c r="P419" s="193">
        <v>16052.62</v>
      </c>
      <c r="Q419" s="197" t="s">
        <v>0</v>
      </c>
      <c r="R419" s="186" t="s">
        <v>0</v>
      </c>
      <c r="S419" s="186" t="s">
        <v>0</v>
      </c>
      <c r="T419" s="186" t="s">
        <v>0</v>
      </c>
    </row>
    <row r="420" spans="1:20" s="192" customFormat="1" ht="409.5" x14ac:dyDescent="0.3">
      <c r="A420" s="187" t="s">
        <v>3854</v>
      </c>
      <c r="B420" s="271" t="s">
        <v>4797</v>
      </c>
      <c r="C420" s="321" t="s">
        <v>395</v>
      </c>
      <c r="D420" s="185" t="s">
        <v>27</v>
      </c>
      <c r="E420" s="187" t="s">
        <v>568</v>
      </c>
      <c r="F420" s="186" t="s">
        <v>569</v>
      </c>
      <c r="G420" s="318"/>
      <c r="H420" s="189" t="s">
        <v>298</v>
      </c>
      <c r="I420" s="204" t="s">
        <v>360</v>
      </c>
      <c r="J420" s="186" t="s">
        <v>588</v>
      </c>
      <c r="K420" s="317">
        <v>0.7</v>
      </c>
      <c r="L420" s="187" t="s">
        <v>399</v>
      </c>
      <c r="M420" s="186" t="s">
        <v>304</v>
      </c>
      <c r="N420" s="204" t="s">
        <v>400</v>
      </c>
      <c r="O420" s="186" t="s">
        <v>4779</v>
      </c>
      <c r="P420" s="193">
        <v>13703.46</v>
      </c>
      <c r="Q420" s="197" t="s">
        <v>0</v>
      </c>
      <c r="R420" s="186" t="s">
        <v>0</v>
      </c>
      <c r="S420" s="186" t="s">
        <v>0</v>
      </c>
      <c r="T420" s="186" t="s">
        <v>0</v>
      </c>
    </row>
    <row r="421" spans="1:20" s="192" customFormat="1" ht="409.5" x14ac:dyDescent="0.3">
      <c r="A421" s="187" t="s">
        <v>3855</v>
      </c>
      <c r="B421" s="271" t="s">
        <v>4797</v>
      </c>
      <c r="C421" s="321" t="s">
        <v>395</v>
      </c>
      <c r="D421" s="185" t="s">
        <v>27</v>
      </c>
      <c r="E421" s="187" t="s">
        <v>570</v>
      </c>
      <c r="F421" s="186" t="s">
        <v>571</v>
      </c>
      <c r="G421" s="318"/>
      <c r="H421" s="189" t="s">
        <v>298</v>
      </c>
      <c r="I421" s="204" t="s">
        <v>360</v>
      </c>
      <c r="J421" s="186" t="s">
        <v>278</v>
      </c>
      <c r="K421" s="317">
        <v>0.4</v>
      </c>
      <c r="L421" s="187" t="s">
        <v>409</v>
      </c>
      <c r="M421" s="186" t="s">
        <v>304</v>
      </c>
      <c r="N421" s="204" t="s">
        <v>400</v>
      </c>
      <c r="O421" s="186" t="s">
        <v>4779</v>
      </c>
      <c r="P421" s="193">
        <v>4000</v>
      </c>
      <c r="Q421" s="197" t="s">
        <v>0</v>
      </c>
      <c r="R421" s="186" t="s">
        <v>0</v>
      </c>
      <c r="S421" s="186" t="s">
        <v>0</v>
      </c>
      <c r="T421" s="186" t="s">
        <v>0</v>
      </c>
    </row>
    <row r="422" spans="1:20" s="192" customFormat="1" ht="409.5" x14ac:dyDescent="0.3">
      <c r="A422" s="208" t="s">
        <v>3856</v>
      </c>
      <c r="B422" s="271" t="s">
        <v>4797</v>
      </c>
      <c r="C422" s="233" t="s">
        <v>395</v>
      </c>
      <c r="D422" s="185" t="s">
        <v>27</v>
      </c>
      <c r="E422" s="208" t="s">
        <v>572</v>
      </c>
      <c r="F422" s="208" t="s">
        <v>573</v>
      </c>
      <c r="G422" s="320"/>
      <c r="H422" s="206" t="s">
        <v>298</v>
      </c>
      <c r="I422" s="209" t="s">
        <v>360</v>
      </c>
      <c r="J422" s="208" t="s">
        <v>278</v>
      </c>
      <c r="K422" s="317">
        <v>0.47</v>
      </c>
      <c r="L422" s="187" t="s">
        <v>399</v>
      </c>
      <c r="M422" s="208" t="s">
        <v>304</v>
      </c>
      <c r="N422" s="209" t="s">
        <v>400</v>
      </c>
      <c r="O422" s="186" t="s">
        <v>4779</v>
      </c>
      <c r="P422" s="207">
        <v>9200.89</v>
      </c>
      <c r="Q422" s="328" t="s">
        <v>0</v>
      </c>
      <c r="R422" s="208" t="s">
        <v>0</v>
      </c>
      <c r="S422" s="208" t="s">
        <v>0</v>
      </c>
      <c r="T422" s="208" t="s">
        <v>0</v>
      </c>
    </row>
    <row r="423" spans="1:20" s="192" customFormat="1" ht="409.5" x14ac:dyDescent="0.3">
      <c r="A423" s="186" t="s">
        <v>3857</v>
      </c>
      <c r="B423" s="271" t="s">
        <v>4797</v>
      </c>
      <c r="C423" s="185" t="s">
        <v>395</v>
      </c>
      <c r="D423" s="185" t="s">
        <v>27</v>
      </c>
      <c r="E423" s="186" t="s">
        <v>574</v>
      </c>
      <c r="F423" s="186" t="s">
        <v>575</v>
      </c>
      <c r="G423" s="318"/>
      <c r="H423" s="189" t="s">
        <v>298</v>
      </c>
      <c r="I423" s="204" t="s">
        <v>360</v>
      </c>
      <c r="J423" s="186" t="s">
        <v>278</v>
      </c>
      <c r="K423" s="317">
        <v>0.4</v>
      </c>
      <c r="L423" s="187" t="s">
        <v>399</v>
      </c>
      <c r="M423" s="186" t="s">
        <v>304</v>
      </c>
      <c r="N423" s="204" t="s">
        <v>400</v>
      </c>
      <c r="O423" s="186" t="s">
        <v>4779</v>
      </c>
      <c r="P423" s="193">
        <v>7830.55</v>
      </c>
      <c r="Q423" s="197" t="s">
        <v>0</v>
      </c>
      <c r="R423" s="186" t="s">
        <v>0</v>
      </c>
      <c r="S423" s="186" t="s">
        <v>0</v>
      </c>
      <c r="T423" s="186" t="s">
        <v>0</v>
      </c>
    </row>
    <row r="424" spans="1:20" s="192" customFormat="1" ht="409.5" x14ac:dyDescent="0.3">
      <c r="A424" s="187" t="s">
        <v>3858</v>
      </c>
      <c r="B424" s="271" t="s">
        <v>4797</v>
      </c>
      <c r="C424" s="321" t="s">
        <v>395</v>
      </c>
      <c r="D424" s="185" t="s">
        <v>27</v>
      </c>
      <c r="E424" s="187" t="s">
        <v>576</v>
      </c>
      <c r="F424" s="186" t="s">
        <v>577</v>
      </c>
      <c r="G424" s="318"/>
      <c r="H424" s="189" t="s">
        <v>298</v>
      </c>
      <c r="I424" s="204" t="s">
        <v>360</v>
      </c>
      <c r="J424" s="186" t="s">
        <v>278</v>
      </c>
      <c r="K424" s="317">
        <v>0.2</v>
      </c>
      <c r="L424" s="187" t="s">
        <v>409</v>
      </c>
      <c r="M424" s="186" t="s">
        <v>304</v>
      </c>
      <c r="N424" s="204" t="s">
        <v>400</v>
      </c>
      <c r="O424" s="186" t="s">
        <v>4779</v>
      </c>
      <c r="P424" s="193">
        <v>2000</v>
      </c>
      <c r="Q424" s="197" t="s">
        <v>0</v>
      </c>
      <c r="R424" s="186" t="s">
        <v>0</v>
      </c>
      <c r="S424" s="186" t="s">
        <v>0</v>
      </c>
      <c r="T424" s="186" t="s">
        <v>0</v>
      </c>
    </row>
    <row r="425" spans="1:20" s="192" customFormat="1" ht="409.5" x14ac:dyDescent="0.3">
      <c r="A425" s="187" t="s">
        <v>3859</v>
      </c>
      <c r="B425" s="271" t="s">
        <v>4797</v>
      </c>
      <c r="C425" s="321" t="s">
        <v>395</v>
      </c>
      <c r="D425" s="185" t="s">
        <v>27</v>
      </c>
      <c r="E425" s="187" t="s">
        <v>578</v>
      </c>
      <c r="F425" s="186" t="s">
        <v>579</v>
      </c>
      <c r="G425" s="318"/>
      <c r="H425" s="189" t="s">
        <v>298</v>
      </c>
      <c r="I425" s="204" t="s">
        <v>360</v>
      </c>
      <c r="J425" s="186" t="s">
        <v>278</v>
      </c>
      <c r="K425" s="317">
        <v>0.52500000000000002</v>
      </c>
      <c r="L425" s="187" t="s">
        <v>409</v>
      </c>
      <c r="M425" s="186" t="s">
        <v>304</v>
      </c>
      <c r="N425" s="204" t="s">
        <v>400</v>
      </c>
      <c r="O425" s="186" t="s">
        <v>4779</v>
      </c>
      <c r="P425" s="193">
        <v>5250</v>
      </c>
      <c r="Q425" s="197" t="s">
        <v>0</v>
      </c>
      <c r="R425" s="186" t="s">
        <v>0</v>
      </c>
      <c r="S425" s="186" t="s">
        <v>0</v>
      </c>
      <c r="T425" s="186" t="s">
        <v>0</v>
      </c>
    </row>
    <row r="426" spans="1:20" s="192" customFormat="1" ht="138.75" customHeight="1" x14ac:dyDescent="0.3">
      <c r="A426" s="556" t="s">
        <v>3860</v>
      </c>
      <c r="B426" s="565" t="s">
        <v>4797</v>
      </c>
      <c r="C426" s="580" t="s">
        <v>395</v>
      </c>
      <c r="D426" s="578" t="s">
        <v>27</v>
      </c>
      <c r="E426" s="556" t="s">
        <v>580</v>
      </c>
      <c r="F426" s="552" t="s">
        <v>581</v>
      </c>
      <c r="G426" s="552"/>
      <c r="H426" s="581" t="s">
        <v>298</v>
      </c>
      <c r="I426" s="568" t="s">
        <v>360</v>
      </c>
      <c r="J426" s="552" t="s">
        <v>278</v>
      </c>
      <c r="K426" s="310">
        <v>0.56999999999999995</v>
      </c>
      <c r="L426" s="187" t="s">
        <v>399</v>
      </c>
      <c r="M426" s="552" t="s">
        <v>304</v>
      </c>
      <c r="N426" s="568" t="s">
        <v>400</v>
      </c>
      <c r="O426" s="572" t="s">
        <v>4779</v>
      </c>
      <c r="P426" s="207">
        <v>11158.53</v>
      </c>
      <c r="Q426" s="570" t="s">
        <v>0</v>
      </c>
      <c r="R426" s="552" t="s">
        <v>0</v>
      </c>
      <c r="S426" s="552" t="s">
        <v>0</v>
      </c>
      <c r="T426" s="552" t="s">
        <v>0</v>
      </c>
    </row>
    <row r="427" spans="1:20" s="192" customFormat="1" ht="138.75" customHeight="1" x14ac:dyDescent="0.3">
      <c r="A427" s="553"/>
      <c r="B427" s="566"/>
      <c r="C427" s="577"/>
      <c r="D427" s="579"/>
      <c r="E427" s="553"/>
      <c r="F427" s="553"/>
      <c r="G427" s="553"/>
      <c r="H427" s="582"/>
      <c r="I427" s="569"/>
      <c r="J427" s="553"/>
      <c r="K427" s="317">
        <v>0.8</v>
      </c>
      <c r="L427" s="187" t="s">
        <v>409</v>
      </c>
      <c r="M427" s="553"/>
      <c r="N427" s="569"/>
      <c r="O427" s="573"/>
      <c r="P427" s="207">
        <v>7402.91</v>
      </c>
      <c r="Q427" s="571"/>
      <c r="R427" s="553"/>
      <c r="S427" s="553"/>
      <c r="T427" s="553"/>
    </row>
    <row r="428" spans="1:20" s="192" customFormat="1" ht="409.5" x14ac:dyDescent="0.3">
      <c r="A428" s="186" t="s">
        <v>3861</v>
      </c>
      <c r="B428" s="271" t="s">
        <v>4797</v>
      </c>
      <c r="C428" s="185" t="s">
        <v>395</v>
      </c>
      <c r="D428" s="185" t="s">
        <v>27</v>
      </c>
      <c r="E428" s="186" t="s">
        <v>582</v>
      </c>
      <c r="F428" s="186" t="s">
        <v>583</v>
      </c>
      <c r="G428" s="318"/>
      <c r="H428" s="189" t="s">
        <v>298</v>
      </c>
      <c r="I428" s="204" t="s">
        <v>360</v>
      </c>
      <c r="J428" s="186" t="s">
        <v>278</v>
      </c>
      <c r="K428" s="317">
        <v>3</v>
      </c>
      <c r="L428" s="187" t="s">
        <v>399</v>
      </c>
      <c r="M428" s="186" t="s">
        <v>304</v>
      </c>
      <c r="N428" s="204" t="s">
        <v>400</v>
      </c>
      <c r="O428" s="186" t="s">
        <v>4779</v>
      </c>
      <c r="P428" s="193">
        <v>58729.11</v>
      </c>
      <c r="Q428" s="197" t="s">
        <v>0</v>
      </c>
      <c r="R428" s="186" t="s">
        <v>0</v>
      </c>
      <c r="S428" s="186" t="s">
        <v>0</v>
      </c>
      <c r="T428" s="186" t="s">
        <v>0</v>
      </c>
    </row>
    <row r="429" spans="1:20" s="192" customFormat="1" ht="409.5" x14ac:dyDescent="0.3">
      <c r="A429" s="187" t="s">
        <v>3862</v>
      </c>
      <c r="B429" s="271" t="s">
        <v>4797</v>
      </c>
      <c r="C429" s="321" t="s">
        <v>395</v>
      </c>
      <c r="D429" s="185" t="s">
        <v>27</v>
      </c>
      <c r="E429" s="187" t="s">
        <v>584</v>
      </c>
      <c r="F429" s="186" t="s">
        <v>585</v>
      </c>
      <c r="G429" s="318"/>
      <c r="H429" s="189" t="s">
        <v>298</v>
      </c>
      <c r="I429" s="204" t="s">
        <v>360</v>
      </c>
      <c r="J429" s="186" t="s">
        <v>278</v>
      </c>
      <c r="K429" s="317">
        <v>2.96</v>
      </c>
      <c r="L429" s="187" t="s">
        <v>399</v>
      </c>
      <c r="M429" s="186" t="s">
        <v>304</v>
      </c>
      <c r="N429" s="204" t="s">
        <v>400</v>
      </c>
      <c r="O429" s="186" t="s">
        <v>4779</v>
      </c>
      <c r="P429" s="193">
        <v>57946.06</v>
      </c>
      <c r="Q429" s="197" t="s">
        <v>0</v>
      </c>
      <c r="R429" s="186" t="s">
        <v>0</v>
      </c>
      <c r="S429" s="186" t="s">
        <v>0</v>
      </c>
      <c r="T429" s="186" t="s">
        <v>0</v>
      </c>
    </row>
    <row r="430" spans="1:20" s="192" customFormat="1" ht="138.75" customHeight="1" x14ac:dyDescent="0.3">
      <c r="A430" s="552" t="s">
        <v>3863</v>
      </c>
      <c r="B430" s="565" t="s">
        <v>4797</v>
      </c>
      <c r="C430" s="578" t="s">
        <v>395</v>
      </c>
      <c r="D430" s="578" t="s">
        <v>27</v>
      </c>
      <c r="E430" s="552" t="s">
        <v>586</v>
      </c>
      <c r="F430" s="552" t="s">
        <v>587</v>
      </c>
      <c r="G430" s="552"/>
      <c r="H430" s="581" t="s">
        <v>298</v>
      </c>
      <c r="I430" s="568" t="s">
        <v>360</v>
      </c>
      <c r="J430" s="552" t="s">
        <v>588</v>
      </c>
      <c r="K430" s="317">
        <v>2.1970000000000001</v>
      </c>
      <c r="L430" s="187" t="s">
        <v>399</v>
      </c>
      <c r="M430" s="552" t="s">
        <v>304</v>
      </c>
      <c r="N430" s="568" t="s">
        <v>400</v>
      </c>
      <c r="O430" s="552" t="s">
        <v>4779</v>
      </c>
      <c r="P430" s="207">
        <v>43009.29</v>
      </c>
      <c r="Q430" s="197" t="s">
        <v>0</v>
      </c>
      <c r="R430" s="186" t="s">
        <v>0</v>
      </c>
      <c r="S430" s="186" t="s">
        <v>0</v>
      </c>
      <c r="T430" s="186" t="s">
        <v>0</v>
      </c>
    </row>
    <row r="431" spans="1:20" s="192" customFormat="1" ht="138.75" customHeight="1" x14ac:dyDescent="0.3">
      <c r="A431" s="553"/>
      <c r="B431" s="566"/>
      <c r="C431" s="579"/>
      <c r="D431" s="579"/>
      <c r="E431" s="553"/>
      <c r="F431" s="553"/>
      <c r="G431" s="553"/>
      <c r="H431" s="582"/>
      <c r="I431" s="569"/>
      <c r="J431" s="553"/>
      <c r="K431" s="317">
        <v>0.58299999999999996</v>
      </c>
      <c r="L431" s="187" t="s">
        <v>409</v>
      </c>
      <c r="M431" s="553"/>
      <c r="N431" s="569"/>
      <c r="O431" s="553"/>
      <c r="P431" s="193">
        <v>5394.87</v>
      </c>
      <c r="Q431" s="328"/>
      <c r="R431" s="208"/>
      <c r="S431" s="208"/>
      <c r="T431" s="208"/>
    </row>
    <row r="432" spans="1:20" s="192" customFormat="1" ht="138.75" customHeight="1" x14ac:dyDescent="0.3">
      <c r="A432" s="552" t="s">
        <v>3864</v>
      </c>
      <c r="B432" s="565" t="s">
        <v>4797</v>
      </c>
      <c r="C432" s="576" t="s">
        <v>395</v>
      </c>
      <c r="D432" s="578" t="s">
        <v>27</v>
      </c>
      <c r="E432" s="556" t="s">
        <v>589</v>
      </c>
      <c r="F432" s="552" t="s">
        <v>590</v>
      </c>
      <c r="G432" s="552"/>
      <c r="H432" s="581" t="s">
        <v>298</v>
      </c>
      <c r="I432" s="568" t="s">
        <v>360</v>
      </c>
      <c r="J432" s="552" t="s">
        <v>588</v>
      </c>
      <c r="K432" s="317">
        <v>2.387</v>
      </c>
      <c r="L432" s="187" t="s">
        <v>399</v>
      </c>
      <c r="M432" s="552" t="s">
        <v>304</v>
      </c>
      <c r="N432" s="568" t="s">
        <v>400</v>
      </c>
      <c r="O432" s="552" t="s">
        <v>4779</v>
      </c>
      <c r="P432" s="207">
        <v>46728.800000000003</v>
      </c>
      <c r="Q432" s="570" t="s">
        <v>0</v>
      </c>
      <c r="R432" s="552" t="s">
        <v>0</v>
      </c>
      <c r="S432" s="552" t="s">
        <v>0</v>
      </c>
      <c r="T432" s="552" t="s">
        <v>0</v>
      </c>
    </row>
    <row r="433" spans="1:20" s="192" customFormat="1" ht="138.75" customHeight="1" x14ac:dyDescent="0.3">
      <c r="A433" s="553"/>
      <c r="B433" s="566"/>
      <c r="C433" s="577"/>
      <c r="D433" s="579"/>
      <c r="E433" s="556"/>
      <c r="F433" s="553"/>
      <c r="G433" s="553"/>
      <c r="H433" s="582"/>
      <c r="I433" s="569"/>
      <c r="J433" s="553"/>
      <c r="K433" s="317">
        <v>0.58299999999999996</v>
      </c>
      <c r="L433" s="187" t="s">
        <v>409</v>
      </c>
      <c r="M433" s="553"/>
      <c r="N433" s="569"/>
      <c r="O433" s="553"/>
      <c r="P433" s="207">
        <v>5394.87</v>
      </c>
      <c r="Q433" s="571"/>
      <c r="R433" s="553"/>
      <c r="S433" s="553"/>
      <c r="T433" s="553"/>
    </row>
    <row r="434" spans="1:20" s="192" customFormat="1" ht="138.75" customHeight="1" x14ac:dyDescent="0.3">
      <c r="A434" s="552" t="s">
        <v>3865</v>
      </c>
      <c r="B434" s="565" t="s">
        <v>4797</v>
      </c>
      <c r="C434" s="576" t="s">
        <v>395</v>
      </c>
      <c r="D434" s="578" t="s">
        <v>27</v>
      </c>
      <c r="E434" s="556" t="s">
        <v>591</v>
      </c>
      <c r="F434" s="552" t="s">
        <v>592</v>
      </c>
      <c r="G434" s="552"/>
      <c r="H434" s="581" t="s">
        <v>298</v>
      </c>
      <c r="I434" s="568" t="s">
        <v>360</v>
      </c>
      <c r="J434" s="552" t="s">
        <v>593</v>
      </c>
      <c r="K434" s="317">
        <v>2.3199999999999998</v>
      </c>
      <c r="L434" s="187" t="s">
        <v>399</v>
      </c>
      <c r="M434" s="552" t="s">
        <v>304</v>
      </c>
      <c r="N434" s="568" t="s">
        <v>400</v>
      </c>
      <c r="O434" s="552" t="s">
        <v>4779</v>
      </c>
      <c r="P434" s="193">
        <v>45417.18</v>
      </c>
      <c r="Q434" s="570" t="s">
        <v>0</v>
      </c>
      <c r="R434" s="552" t="s">
        <v>0</v>
      </c>
      <c r="S434" s="552" t="s">
        <v>0</v>
      </c>
      <c r="T434" s="552" t="s">
        <v>0</v>
      </c>
    </row>
    <row r="435" spans="1:20" s="192" customFormat="1" ht="138.75" customHeight="1" x14ac:dyDescent="0.3">
      <c r="A435" s="553"/>
      <c r="B435" s="566"/>
      <c r="C435" s="577"/>
      <c r="D435" s="579"/>
      <c r="E435" s="556"/>
      <c r="F435" s="553"/>
      <c r="G435" s="553"/>
      <c r="H435" s="582"/>
      <c r="I435" s="569"/>
      <c r="J435" s="553"/>
      <c r="K435" s="317">
        <v>0.54500000000000004</v>
      </c>
      <c r="L435" s="187" t="s">
        <v>409</v>
      </c>
      <c r="M435" s="553"/>
      <c r="N435" s="569"/>
      <c r="O435" s="553"/>
      <c r="P435" s="207">
        <v>5043.2299999999996</v>
      </c>
      <c r="Q435" s="571"/>
      <c r="R435" s="553"/>
      <c r="S435" s="553"/>
      <c r="T435" s="553"/>
    </row>
    <row r="436" spans="1:20" s="192" customFormat="1" ht="409.5" x14ac:dyDescent="0.3">
      <c r="A436" s="186" t="s">
        <v>3866</v>
      </c>
      <c r="B436" s="271" t="s">
        <v>4797</v>
      </c>
      <c r="C436" s="185" t="s">
        <v>395</v>
      </c>
      <c r="D436" s="185" t="s">
        <v>27</v>
      </c>
      <c r="E436" s="186" t="s">
        <v>594</v>
      </c>
      <c r="F436" s="186" t="s">
        <v>595</v>
      </c>
      <c r="G436" s="318"/>
      <c r="H436" s="189" t="s">
        <v>298</v>
      </c>
      <c r="I436" s="204" t="s">
        <v>360</v>
      </c>
      <c r="J436" s="186" t="s">
        <v>596</v>
      </c>
      <c r="K436" s="317">
        <v>1.34</v>
      </c>
      <c r="L436" s="187" t="s">
        <v>409</v>
      </c>
      <c r="M436" s="186" t="s">
        <v>304</v>
      </c>
      <c r="N436" s="204" t="s">
        <v>400</v>
      </c>
      <c r="O436" s="186" t="s">
        <v>4779</v>
      </c>
      <c r="P436" s="193">
        <v>13400</v>
      </c>
      <c r="Q436" s="197" t="s">
        <v>0</v>
      </c>
      <c r="R436" s="186" t="s">
        <v>0</v>
      </c>
      <c r="S436" s="186" t="s">
        <v>0</v>
      </c>
      <c r="T436" s="186" t="s">
        <v>0</v>
      </c>
    </row>
    <row r="437" spans="1:20" s="192" customFormat="1" ht="409.5" x14ac:dyDescent="0.3">
      <c r="A437" s="187" t="s">
        <v>3867</v>
      </c>
      <c r="B437" s="271" t="s">
        <v>4797</v>
      </c>
      <c r="C437" s="321" t="s">
        <v>395</v>
      </c>
      <c r="D437" s="185" t="s">
        <v>27</v>
      </c>
      <c r="E437" s="187" t="s">
        <v>597</v>
      </c>
      <c r="F437" s="186" t="s">
        <v>598</v>
      </c>
      <c r="G437" s="318"/>
      <c r="H437" s="189" t="s">
        <v>298</v>
      </c>
      <c r="I437" s="204" t="s">
        <v>360</v>
      </c>
      <c r="J437" s="186" t="s">
        <v>596</v>
      </c>
      <c r="K437" s="317">
        <v>1.38</v>
      </c>
      <c r="L437" s="187" t="s">
        <v>409</v>
      </c>
      <c r="M437" s="186" t="s">
        <v>304</v>
      </c>
      <c r="N437" s="204" t="s">
        <v>400</v>
      </c>
      <c r="O437" s="186" t="s">
        <v>4779</v>
      </c>
      <c r="P437" s="193">
        <v>13800</v>
      </c>
      <c r="Q437" s="197" t="s">
        <v>0</v>
      </c>
      <c r="R437" s="186" t="s">
        <v>0</v>
      </c>
      <c r="S437" s="186" t="s">
        <v>0</v>
      </c>
      <c r="T437" s="186" t="s">
        <v>0</v>
      </c>
    </row>
    <row r="438" spans="1:20" s="192" customFormat="1" ht="409.5" x14ac:dyDescent="0.3">
      <c r="A438" s="187" t="s">
        <v>3868</v>
      </c>
      <c r="B438" s="271" t="s">
        <v>4797</v>
      </c>
      <c r="C438" s="321" t="s">
        <v>395</v>
      </c>
      <c r="D438" s="185" t="s">
        <v>27</v>
      </c>
      <c r="E438" s="187" t="s">
        <v>599</v>
      </c>
      <c r="F438" s="186" t="s">
        <v>600</v>
      </c>
      <c r="G438" s="318"/>
      <c r="H438" s="189" t="s">
        <v>298</v>
      </c>
      <c r="I438" s="204" t="s">
        <v>360</v>
      </c>
      <c r="J438" s="186" t="s">
        <v>596</v>
      </c>
      <c r="K438" s="317">
        <v>1.3</v>
      </c>
      <c r="L438" s="187" t="s">
        <v>409</v>
      </c>
      <c r="M438" s="186" t="s">
        <v>304</v>
      </c>
      <c r="N438" s="204" t="s">
        <v>400</v>
      </c>
      <c r="O438" s="186" t="s">
        <v>4779</v>
      </c>
      <c r="P438" s="193">
        <v>13000</v>
      </c>
      <c r="Q438" s="197" t="s">
        <v>0</v>
      </c>
      <c r="R438" s="186" t="s">
        <v>0</v>
      </c>
      <c r="S438" s="186" t="s">
        <v>0</v>
      </c>
      <c r="T438" s="186" t="s">
        <v>0</v>
      </c>
    </row>
    <row r="439" spans="1:20" s="192" customFormat="1" ht="138.75" customHeight="1" x14ac:dyDescent="0.3">
      <c r="A439" s="552" t="s">
        <v>3869</v>
      </c>
      <c r="B439" s="271" t="s">
        <v>4797</v>
      </c>
      <c r="C439" s="576" t="s">
        <v>395</v>
      </c>
      <c r="D439" s="578" t="s">
        <v>27</v>
      </c>
      <c r="E439" s="556" t="s">
        <v>601</v>
      </c>
      <c r="F439" s="552" t="s">
        <v>602</v>
      </c>
      <c r="G439" s="554"/>
      <c r="H439" s="581" t="s">
        <v>298</v>
      </c>
      <c r="I439" s="568" t="s">
        <v>360</v>
      </c>
      <c r="J439" s="552" t="s">
        <v>593</v>
      </c>
      <c r="K439" s="317">
        <v>0.59299999999999997</v>
      </c>
      <c r="L439" s="187" t="s">
        <v>399</v>
      </c>
      <c r="M439" s="552" t="s">
        <v>304</v>
      </c>
      <c r="N439" s="568" t="s">
        <v>400</v>
      </c>
      <c r="O439" s="572" t="s">
        <v>4779</v>
      </c>
      <c r="P439" s="193">
        <v>11608.79</v>
      </c>
      <c r="Q439" s="570" t="s">
        <v>0</v>
      </c>
      <c r="R439" s="552" t="s">
        <v>0</v>
      </c>
      <c r="S439" s="552" t="s">
        <v>0</v>
      </c>
      <c r="T439" s="552" t="s">
        <v>0</v>
      </c>
    </row>
    <row r="440" spans="1:20" s="192" customFormat="1" ht="138.75" customHeight="1" x14ac:dyDescent="0.3">
      <c r="A440" s="557"/>
      <c r="B440" s="271" t="s">
        <v>4797</v>
      </c>
      <c r="C440" s="584"/>
      <c r="D440" s="579"/>
      <c r="E440" s="552"/>
      <c r="F440" s="553"/>
      <c r="G440" s="555"/>
      <c r="H440" s="582"/>
      <c r="I440" s="569"/>
      <c r="J440" s="553"/>
      <c r="K440" s="317">
        <v>0.56699999999999995</v>
      </c>
      <c r="L440" s="187" t="s">
        <v>409</v>
      </c>
      <c r="M440" s="553"/>
      <c r="N440" s="569"/>
      <c r="O440" s="573"/>
      <c r="P440" s="207">
        <v>5246.81</v>
      </c>
      <c r="Q440" s="571"/>
      <c r="R440" s="553"/>
      <c r="S440" s="553"/>
      <c r="T440" s="553"/>
    </row>
    <row r="441" spans="1:20" s="192" customFormat="1" ht="138.75" customHeight="1" x14ac:dyDescent="0.3">
      <c r="A441" s="556" t="s">
        <v>3870</v>
      </c>
      <c r="B441" s="565" t="s">
        <v>4797</v>
      </c>
      <c r="C441" s="580" t="s">
        <v>395</v>
      </c>
      <c r="D441" s="578" t="s">
        <v>27</v>
      </c>
      <c r="E441" s="556" t="s">
        <v>603</v>
      </c>
      <c r="F441" s="552" t="s">
        <v>604</v>
      </c>
      <c r="G441" s="556"/>
      <c r="H441" s="581" t="s">
        <v>298</v>
      </c>
      <c r="I441" s="568" t="s">
        <v>360</v>
      </c>
      <c r="J441" s="552" t="s">
        <v>593</v>
      </c>
      <c r="K441" s="317">
        <v>0.02</v>
      </c>
      <c r="L441" s="187" t="s">
        <v>399</v>
      </c>
      <c r="M441" s="552" t="s">
        <v>304</v>
      </c>
      <c r="N441" s="568" t="s">
        <v>400</v>
      </c>
      <c r="O441" s="572" t="s">
        <v>4779</v>
      </c>
      <c r="P441" s="193">
        <v>391.53</v>
      </c>
      <c r="Q441" s="570" t="s">
        <v>0</v>
      </c>
      <c r="R441" s="552" t="s">
        <v>0</v>
      </c>
      <c r="S441" s="552" t="s">
        <v>0</v>
      </c>
      <c r="T441" s="552" t="s">
        <v>0</v>
      </c>
    </row>
    <row r="442" spans="1:20" s="192" customFormat="1" ht="138.75" customHeight="1" x14ac:dyDescent="0.3">
      <c r="A442" s="553"/>
      <c r="B442" s="566"/>
      <c r="C442" s="577"/>
      <c r="D442" s="579"/>
      <c r="E442" s="553"/>
      <c r="F442" s="553"/>
      <c r="G442" s="556"/>
      <c r="H442" s="582"/>
      <c r="I442" s="569"/>
      <c r="J442" s="557"/>
      <c r="K442" s="317">
        <v>0.91600000000000004</v>
      </c>
      <c r="L442" s="187" t="s">
        <v>409</v>
      </c>
      <c r="M442" s="553"/>
      <c r="N442" s="569"/>
      <c r="O442" s="573"/>
      <c r="P442" s="207">
        <v>8476.33</v>
      </c>
      <c r="Q442" s="571"/>
      <c r="R442" s="553"/>
      <c r="S442" s="553"/>
      <c r="T442" s="553"/>
    </row>
    <row r="443" spans="1:20" s="192" customFormat="1" ht="409.5" x14ac:dyDescent="0.3">
      <c r="A443" s="186" t="s">
        <v>3871</v>
      </c>
      <c r="B443" s="271" t="s">
        <v>4797</v>
      </c>
      <c r="C443" s="185" t="s">
        <v>395</v>
      </c>
      <c r="D443" s="185" t="s">
        <v>27</v>
      </c>
      <c r="E443" s="186" t="s">
        <v>605</v>
      </c>
      <c r="F443" s="186" t="s">
        <v>606</v>
      </c>
      <c r="G443" s="318"/>
      <c r="H443" s="189" t="s">
        <v>298</v>
      </c>
      <c r="I443" s="234" t="s">
        <v>360</v>
      </c>
      <c r="J443" s="186" t="s">
        <v>607</v>
      </c>
      <c r="K443" s="317">
        <v>0.35</v>
      </c>
      <c r="L443" s="187" t="s">
        <v>409</v>
      </c>
      <c r="M443" s="197" t="s">
        <v>304</v>
      </c>
      <c r="N443" s="204" t="s">
        <v>400</v>
      </c>
      <c r="O443" s="186" t="s">
        <v>4779</v>
      </c>
      <c r="P443" s="193">
        <v>3500</v>
      </c>
      <c r="Q443" s="197" t="s">
        <v>0</v>
      </c>
      <c r="R443" s="186" t="s">
        <v>0</v>
      </c>
      <c r="S443" s="186" t="s">
        <v>0</v>
      </c>
      <c r="T443" s="186" t="s">
        <v>0</v>
      </c>
    </row>
    <row r="444" spans="1:20" s="192" customFormat="1" ht="409.5" x14ac:dyDescent="0.3">
      <c r="A444" s="187" t="s">
        <v>3872</v>
      </c>
      <c r="B444" s="271" t="s">
        <v>4797</v>
      </c>
      <c r="C444" s="321" t="s">
        <v>395</v>
      </c>
      <c r="D444" s="185" t="s">
        <v>27</v>
      </c>
      <c r="E444" s="187" t="s">
        <v>608</v>
      </c>
      <c r="F444" s="186" t="s">
        <v>609</v>
      </c>
      <c r="G444" s="318"/>
      <c r="H444" s="189" t="s">
        <v>298</v>
      </c>
      <c r="I444" s="204" t="s">
        <v>360</v>
      </c>
      <c r="J444" s="187" t="s">
        <v>596</v>
      </c>
      <c r="K444" s="317">
        <v>5.5170000000000003</v>
      </c>
      <c r="L444" s="187" t="s">
        <v>409</v>
      </c>
      <c r="M444" s="186" t="s">
        <v>304</v>
      </c>
      <c r="N444" s="204" t="s">
        <v>400</v>
      </c>
      <c r="O444" s="186" t="s">
        <v>4779</v>
      </c>
      <c r="P444" s="193">
        <v>55170</v>
      </c>
      <c r="Q444" s="197" t="s">
        <v>0</v>
      </c>
      <c r="R444" s="186" t="s">
        <v>0</v>
      </c>
      <c r="S444" s="186" t="s">
        <v>0</v>
      </c>
      <c r="T444" s="186" t="s">
        <v>0</v>
      </c>
    </row>
    <row r="445" spans="1:20" s="192" customFormat="1" ht="409.5" x14ac:dyDescent="0.3">
      <c r="A445" s="187" t="s">
        <v>3873</v>
      </c>
      <c r="B445" s="271" t="s">
        <v>4797</v>
      </c>
      <c r="C445" s="321" t="s">
        <v>395</v>
      </c>
      <c r="D445" s="185" t="s">
        <v>27</v>
      </c>
      <c r="E445" s="187" t="s">
        <v>610</v>
      </c>
      <c r="F445" s="186" t="s">
        <v>611</v>
      </c>
      <c r="G445" s="318"/>
      <c r="H445" s="189" t="s">
        <v>298</v>
      </c>
      <c r="I445" s="204" t="s">
        <v>360</v>
      </c>
      <c r="J445" s="186" t="s">
        <v>596</v>
      </c>
      <c r="K445" s="317">
        <v>5.93</v>
      </c>
      <c r="L445" s="187" t="s">
        <v>409</v>
      </c>
      <c r="M445" s="186" t="s">
        <v>304</v>
      </c>
      <c r="N445" s="204" t="s">
        <v>400</v>
      </c>
      <c r="O445" s="186" t="s">
        <v>4779</v>
      </c>
      <c r="P445" s="193">
        <v>59300</v>
      </c>
      <c r="Q445" s="197" t="s">
        <v>0</v>
      </c>
      <c r="R445" s="186" t="s">
        <v>0</v>
      </c>
      <c r="S445" s="186" t="s">
        <v>0</v>
      </c>
      <c r="T445" s="186" t="s">
        <v>0</v>
      </c>
    </row>
    <row r="446" spans="1:20" s="192" customFormat="1" ht="409.5" x14ac:dyDescent="0.3">
      <c r="A446" s="187" t="s">
        <v>3874</v>
      </c>
      <c r="B446" s="271" t="s">
        <v>4797</v>
      </c>
      <c r="C446" s="321" t="s">
        <v>395</v>
      </c>
      <c r="D446" s="185" t="s">
        <v>27</v>
      </c>
      <c r="E446" s="187" t="s">
        <v>612</v>
      </c>
      <c r="F446" s="186" t="s">
        <v>613</v>
      </c>
      <c r="G446" s="318"/>
      <c r="H446" s="189" t="s">
        <v>298</v>
      </c>
      <c r="I446" s="204" t="s">
        <v>360</v>
      </c>
      <c r="J446" s="186" t="s">
        <v>596</v>
      </c>
      <c r="K446" s="317">
        <v>0.55000000000000004</v>
      </c>
      <c r="L446" s="187" t="s">
        <v>504</v>
      </c>
      <c r="M446" s="186" t="s">
        <v>304</v>
      </c>
      <c r="N446" s="204" t="s">
        <v>400</v>
      </c>
      <c r="O446" s="186" t="s">
        <v>4779</v>
      </c>
      <c r="P446" s="193">
        <v>5500</v>
      </c>
      <c r="Q446" s="197" t="s">
        <v>0</v>
      </c>
      <c r="R446" s="186" t="s">
        <v>0</v>
      </c>
      <c r="S446" s="186" t="s">
        <v>0</v>
      </c>
      <c r="T446" s="186" t="s">
        <v>0</v>
      </c>
    </row>
    <row r="447" spans="1:20" s="192" customFormat="1" ht="409.5" x14ac:dyDescent="0.3">
      <c r="A447" s="187" t="s">
        <v>3875</v>
      </c>
      <c r="B447" s="271" t="s">
        <v>4797</v>
      </c>
      <c r="C447" s="321" t="s">
        <v>395</v>
      </c>
      <c r="D447" s="185" t="s">
        <v>27</v>
      </c>
      <c r="E447" s="187" t="s">
        <v>614</v>
      </c>
      <c r="F447" s="186" t="s">
        <v>615</v>
      </c>
      <c r="G447" s="318"/>
      <c r="H447" s="189" t="s">
        <v>298</v>
      </c>
      <c r="I447" s="204" t="s">
        <v>360</v>
      </c>
      <c r="J447" s="186" t="s">
        <v>596</v>
      </c>
      <c r="K447" s="317">
        <v>0.55000000000000004</v>
      </c>
      <c r="L447" s="187" t="s">
        <v>504</v>
      </c>
      <c r="M447" s="186" t="s">
        <v>304</v>
      </c>
      <c r="N447" s="204" t="s">
        <v>400</v>
      </c>
      <c r="O447" s="186" t="s">
        <v>4779</v>
      </c>
      <c r="P447" s="193">
        <v>5500</v>
      </c>
      <c r="Q447" s="197" t="s">
        <v>0</v>
      </c>
      <c r="R447" s="186" t="s">
        <v>0</v>
      </c>
      <c r="S447" s="186" t="s">
        <v>0</v>
      </c>
      <c r="T447" s="186" t="s">
        <v>0</v>
      </c>
    </row>
    <row r="448" spans="1:20" s="192" customFormat="1" ht="138.75" customHeight="1" x14ac:dyDescent="0.3">
      <c r="A448" s="556" t="s">
        <v>3876</v>
      </c>
      <c r="B448" s="565" t="s">
        <v>4797</v>
      </c>
      <c r="C448" s="580" t="s">
        <v>395</v>
      </c>
      <c r="D448" s="578" t="s">
        <v>27</v>
      </c>
      <c r="E448" s="556" t="s">
        <v>616</v>
      </c>
      <c r="F448" s="552" t="s">
        <v>617</v>
      </c>
      <c r="G448" s="552"/>
      <c r="H448" s="581" t="s">
        <v>298</v>
      </c>
      <c r="I448" s="568" t="s">
        <v>360</v>
      </c>
      <c r="J448" s="552" t="s">
        <v>593</v>
      </c>
      <c r="K448" s="310">
        <v>2.6</v>
      </c>
      <c r="L448" s="187" t="s">
        <v>399</v>
      </c>
      <c r="M448" s="552" t="s">
        <v>304</v>
      </c>
      <c r="N448" s="568" t="s">
        <v>400</v>
      </c>
      <c r="O448" s="572" t="s">
        <v>4779</v>
      </c>
      <c r="P448" s="193">
        <v>50898.559999999998</v>
      </c>
      <c r="Q448" s="570" t="s">
        <v>0</v>
      </c>
      <c r="R448" s="552" t="s">
        <v>0</v>
      </c>
      <c r="S448" s="552" t="s">
        <v>0</v>
      </c>
      <c r="T448" s="552" t="s">
        <v>0</v>
      </c>
    </row>
    <row r="449" spans="1:20" s="192" customFormat="1" ht="138.75" customHeight="1" x14ac:dyDescent="0.3">
      <c r="A449" s="553"/>
      <c r="B449" s="566"/>
      <c r="C449" s="577"/>
      <c r="D449" s="579"/>
      <c r="E449" s="553"/>
      <c r="F449" s="553"/>
      <c r="G449" s="553"/>
      <c r="H449" s="582"/>
      <c r="I449" s="569"/>
      <c r="J449" s="553"/>
      <c r="K449" s="317">
        <v>0.27</v>
      </c>
      <c r="L449" s="187" t="s">
        <v>409</v>
      </c>
      <c r="M449" s="553"/>
      <c r="N449" s="569"/>
      <c r="O449" s="573"/>
      <c r="P449" s="207">
        <v>2498.48</v>
      </c>
      <c r="Q449" s="571"/>
      <c r="R449" s="553"/>
      <c r="S449" s="553"/>
      <c r="T449" s="553"/>
    </row>
    <row r="450" spans="1:20" s="192" customFormat="1" ht="409.5" x14ac:dyDescent="0.3">
      <c r="A450" s="186" t="s">
        <v>3877</v>
      </c>
      <c r="B450" s="271" t="s">
        <v>4797</v>
      </c>
      <c r="C450" s="185" t="s">
        <v>395</v>
      </c>
      <c r="D450" s="185" t="s">
        <v>27</v>
      </c>
      <c r="E450" s="186" t="s">
        <v>618</v>
      </c>
      <c r="F450" s="186" t="s">
        <v>619</v>
      </c>
      <c r="G450" s="318"/>
      <c r="H450" s="189" t="s">
        <v>298</v>
      </c>
      <c r="I450" s="204" t="s">
        <v>360</v>
      </c>
      <c r="J450" s="186" t="s">
        <v>596</v>
      </c>
      <c r="K450" s="317">
        <v>0.6</v>
      </c>
      <c r="L450" s="187" t="s">
        <v>409</v>
      </c>
      <c r="M450" s="186" t="s">
        <v>304</v>
      </c>
      <c r="N450" s="204" t="s">
        <v>400</v>
      </c>
      <c r="O450" s="186" t="s">
        <v>4779</v>
      </c>
      <c r="P450" s="193">
        <v>6000</v>
      </c>
      <c r="Q450" s="197" t="s">
        <v>0</v>
      </c>
      <c r="R450" s="186" t="s">
        <v>0</v>
      </c>
      <c r="S450" s="186" t="s">
        <v>0</v>
      </c>
      <c r="T450" s="186" t="s">
        <v>0</v>
      </c>
    </row>
    <row r="451" spans="1:20" s="192" customFormat="1" ht="409.5" x14ac:dyDescent="0.3">
      <c r="A451" s="187" t="s">
        <v>3878</v>
      </c>
      <c r="B451" s="271" t="s">
        <v>4797</v>
      </c>
      <c r="C451" s="321" t="s">
        <v>395</v>
      </c>
      <c r="D451" s="185" t="s">
        <v>27</v>
      </c>
      <c r="E451" s="187" t="s">
        <v>620</v>
      </c>
      <c r="F451" s="186" t="s">
        <v>621</v>
      </c>
      <c r="G451" s="318"/>
      <c r="H451" s="189" t="s">
        <v>298</v>
      </c>
      <c r="I451" s="204" t="s">
        <v>360</v>
      </c>
      <c r="J451" s="186" t="s">
        <v>596</v>
      </c>
      <c r="K451" s="317">
        <v>4.5</v>
      </c>
      <c r="L451" s="187" t="s">
        <v>409</v>
      </c>
      <c r="M451" s="186" t="s">
        <v>304</v>
      </c>
      <c r="N451" s="204" t="s">
        <v>400</v>
      </c>
      <c r="O451" s="186" t="s">
        <v>4779</v>
      </c>
      <c r="P451" s="193">
        <v>45000</v>
      </c>
      <c r="Q451" s="197" t="s">
        <v>0</v>
      </c>
      <c r="R451" s="186" t="s">
        <v>0</v>
      </c>
      <c r="S451" s="186" t="s">
        <v>0</v>
      </c>
      <c r="T451" s="186" t="s">
        <v>0</v>
      </c>
    </row>
    <row r="452" spans="1:20" s="192" customFormat="1" ht="409.5" x14ac:dyDescent="0.3">
      <c r="A452" s="186" t="s">
        <v>3879</v>
      </c>
      <c r="B452" s="271" t="s">
        <v>4797</v>
      </c>
      <c r="C452" s="321" t="s">
        <v>395</v>
      </c>
      <c r="D452" s="185" t="s">
        <v>27</v>
      </c>
      <c r="E452" s="187" t="s">
        <v>622</v>
      </c>
      <c r="F452" s="186" t="s">
        <v>623</v>
      </c>
      <c r="G452" s="318"/>
      <c r="H452" s="189" t="s">
        <v>298</v>
      </c>
      <c r="I452" s="204" t="s">
        <v>360</v>
      </c>
      <c r="J452" s="186" t="s">
        <v>596</v>
      </c>
      <c r="K452" s="317">
        <v>1.25</v>
      </c>
      <c r="L452" s="187" t="s">
        <v>409</v>
      </c>
      <c r="M452" s="186" t="s">
        <v>304</v>
      </c>
      <c r="N452" s="204" t="s">
        <v>400</v>
      </c>
      <c r="O452" s="186" t="s">
        <v>4779</v>
      </c>
      <c r="P452" s="193">
        <v>12500</v>
      </c>
      <c r="Q452" s="197" t="s">
        <v>0</v>
      </c>
      <c r="R452" s="186" t="s">
        <v>0</v>
      </c>
      <c r="S452" s="186" t="s">
        <v>0</v>
      </c>
      <c r="T452" s="186" t="s">
        <v>0</v>
      </c>
    </row>
    <row r="453" spans="1:20" s="192" customFormat="1" ht="409.5" x14ac:dyDescent="0.3">
      <c r="A453" s="187" t="s">
        <v>3880</v>
      </c>
      <c r="B453" s="271" t="s">
        <v>4797</v>
      </c>
      <c r="C453" s="321" t="s">
        <v>395</v>
      </c>
      <c r="D453" s="185" t="s">
        <v>27</v>
      </c>
      <c r="E453" s="187" t="s">
        <v>624</v>
      </c>
      <c r="F453" s="186" t="s">
        <v>625</v>
      </c>
      <c r="G453" s="318"/>
      <c r="H453" s="189" t="s">
        <v>298</v>
      </c>
      <c r="I453" s="204" t="s">
        <v>360</v>
      </c>
      <c r="J453" s="208" t="s">
        <v>596</v>
      </c>
      <c r="K453" s="317">
        <v>0.375</v>
      </c>
      <c r="L453" s="187" t="s">
        <v>409</v>
      </c>
      <c r="M453" s="186" t="s">
        <v>304</v>
      </c>
      <c r="N453" s="204" t="s">
        <v>400</v>
      </c>
      <c r="O453" s="186" t="s">
        <v>4779</v>
      </c>
      <c r="P453" s="193">
        <v>3750</v>
      </c>
      <c r="Q453" s="197" t="s">
        <v>0</v>
      </c>
      <c r="R453" s="186" t="s">
        <v>0</v>
      </c>
      <c r="S453" s="186" t="s">
        <v>0</v>
      </c>
      <c r="T453" s="186" t="s">
        <v>0</v>
      </c>
    </row>
    <row r="454" spans="1:20" s="192" customFormat="1" ht="409.5" x14ac:dyDescent="0.3">
      <c r="A454" s="186" t="s">
        <v>3881</v>
      </c>
      <c r="B454" s="271" t="s">
        <v>4797</v>
      </c>
      <c r="C454" s="321" t="s">
        <v>395</v>
      </c>
      <c r="D454" s="185" t="s">
        <v>27</v>
      </c>
      <c r="E454" s="187" t="s">
        <v>626</v>
      </c>
      <c r="F454" s="186" t="s">
        <v>627</v>
      </c>
      <c r="G454" s="318"/>
      <c r="H454" s="189" t="s">
        <v>298</v>
      </c>
      <c r="I454" s="234" t="s">
        <v>360</v>
      </c>
      <c r="J454" s="186" t="s">
        <v>628</v>
      </c>
      <c r="K454" s="317">
        <v>0.18</v>
      </c>
      <c r="L454" s="187" t="s">
        <v>409</v>
      </c>
      <c r="M454" s="197" t="s">
        <v>304</v>
      </c>
      <c r="N454" s="204" t="s">
        <v>400</v>
      </c>
      <c r="O454" s="186" t="s">
        <v>4779</v>
      </c>
      <c r="P454" s="193">
        <v>1800</v>
      </c>
      <c r="Q454" s="197" t="s">
        <v>0</v>
      </c>
      <c r="R454" s="186" t="s">
        <v>0</v>
      </c>
      <c r="S454" s="186" t="s">
        <v>0</v>
      </c>
      <c r="T454" s="186" t="s">
        <v>0</v>
      </c>
    </row>
    <row r="455" spans="1:20" s="192" customFormat="1" ht="409.5" x14ac:dyDescent="0.3">
      <c r="A455" s="187" t="s">
        <v>3882</v>
      </c>
      <c r="B455" s="271" t="s">
        <v>4797</v>
      </c>
      <c r="C455" s="321" t="s">
        <v>395</v>
      </c>
      <c r="D455" s="185" t="s">
        <v>27</v>
      </c>
      <c r="E455" s="187" t="s">
        <v>629</v>
      </c>
      <c r="F455" s="186" t="s">
        <v>630</v>
      </c>
      <c r="G455" s="318"/>
      <c r="H455" s="189" t="s">
        <v>298</v>
      </c>
      <c r="I455" s="234" t="s">
        <v>360</v>
      </c>
      <c r="J455" s="186" t="s">
        <v>628</v>
      </c>
      <c r="K455" s="317">
        <v>0.47</v>
      </c>
      <c r="L455" s="187" t="s">
        <v>409</v>
      </c>
      <c r="M455" s="197" t="s">
        <v>304</v>
      </c>
      <c r="N455" s="204" t="s">
        <v>400</v>
      </c>
      <c r="O455" s="186" t="s">
        <v>4779</v>
      </c>
      <c r="P455" s="193">
        <v>4700</v>
      </c>
      <c r="Q455" s="197" t="s">
        <v>0</v>
      </c>
      <c r="R455" s="186" t="s">
        <v>0</v>
      </c>
      <c r="S455" s="186" t="s">
        <v>0</v>
      </c>
      <c r="T455" s="186" t="s">
        <v>0</v>
      </c>
    </row>
    <row r="456" spans="1:20" s="192" customFormat="1" ht="409.5" x14ac:dyDescent="0.3">
      <c r="A456" s="186" t="s">
        <v>3883</v>
      </c>
      <c r="B456" s="271" t="s">
        <v>4797</v>
      </c>
      <c r="C456" s="321" t="s">
        <v>395</v>
      </c>
      <c r="D456" s="185" t="s">
        <v>27</v>
      </c>
      <c r="E456" s="187" t="s">
        <v>631</v>
      </c>
      <c r="F456" s="186" t="s">
        <v>632</v>
      </c>
      <c r="G456" s="318"/>
      <c r="H456" s="189" t="s">
        <v>298</v>
      </c>
      <c r="I456" s="234" t="s">
        <v>360</v>
      </c>
      <c r="J456" s="186" t="s">
        <v>278</v>
      </c>
      <c r="K456" s="317">
        <v>0.98</v>
      </c>
      <c r="L456" s="187" t="s">
        <v>399</v>
      </c>
      <c r="M456" s="197" t="s">
        <v>304</v>
      </c>
      <c r="N456" s="204" t="s">
        <v>400</v>
      </c>
      <c r="O456" s="186" t="s">
        <v>4779</v>
      </c>
      <c r="P456" s="193">
        <v>19184.84</v>
      </c>
      <c r="Q456" s="197" t="s">
        <v>0</v>
      </c>
      <c r="R456" s="186" t="s">
        <v>0</v>
      </c>
      <c r="S456" s="186" t="s">
        <v>0</v>
      </c>
      <c r="T456" s="186" t="s">
        <v>0</v>
      </c>
    </row>
    <row r="457" spans="1:20" s="192" customFormat="1" ht="409.5" x14ac:dyDescent="0.3">
      <c r="A457" s="187" t="s">
        <v>3884</v>
      </c>
      <c r="B457" s="271" t="s">
        <v>4797</v>
      </c>
      <c r="C457" s="321" t="s">
        <v>395</v>
      </c>
      <c r="D457" s="185" t="s">
        <v>27</v>
      </c>
      <c r="E457" s="187" t="s">
        <v>633</v>
      </c>
      <c r="F457" s="186" t="s">
        <v>634</v>
      </c>
      <c r="G457" s="318"/>
      <c r="H457" s="189" t="s">
        <v>298</v>
      </c>
      <c r="I457" s="234" t="s">
        <v>360</v>
      </c>
      <c r="J457" s="186" t="s">
        <v>635</v>
      </c>
      <c r="K457" s="317">
        <v>0.54</v>
      </c>
      <c r="L457" s="187" t="s">
        <v>409</v>
      </c>
      <c r="M457" s="197" t="s">
        <v>304</v>
      </c>
      <c r="N457" s="204" t="s">
        <v>400</v>
      </c>
      <c r="O457" s="186" t="s">
        <v>4779</v>
      </c>
      <c r="P457" s="193">
        <v>5400</v>
      </c>
      <c r="Q457" s="197" t="s">
        <v>0</v>
      </c>
      <c r="R457" s="186" t="s">
        <v>0</v>
      </c>
      <c r="S457" s="186" t="s">
        <v>0</v>
      </c>
      <c r="T457" s="186" t="s">
        <v>0</v>
      </c>
    </row>
    <row r="458" spans="1:20" s="192" customFormat="1" ht="409.5" x14ac:dyDescent="0.3">
      <c r="A458" s="186" t="s">
        <v>3885</v>
      </c>
      <c r="B458" s="271" t="s">
        <v>4797</v>
      </c>
      <c r="C458" s="321" t="s">
        <v>395</v>
      </c>
      <c r="D458" s="185" t="s">
        <v>27</v>
      </c>
      <c r="E458" s="187" t="s">
        <v>636</v>
      </c>
      <c r="F458" s="186" t="s">
        <v>637</v>
      </c>
      <c r="G458" s="318"/>
      <c r="H458" s="189" t="s">
        <v>298</v>
      </c>
      <c r="I458" s="234" t="s">
        <v>360</v>
      </c>
      <c r="J458" s="186" t="s">
        <v>638</v>
      </c>
      <c r="K458" s="317">
        <v>2.57</v>
      </c>
      <c r="L458" s="187" t="s">
        <v>399</v>
      </c>
      <c r="M458" s="197" t="s">
        <v>304</v>
      </c>
      <c r="N458" s="204" t="s">
        <v>400</v>
      </c>
      <c r="O458" s="186" t="s">
        <v>4779</v>
      </c>
      <c r="P458" s="193">
        <v>50311.27</v>
      </c>
      <c r="Q458" s="197" t="s">
        <v>0</v>
      </c>
      <c r="R458" s="186" t="s">
        <v>0</v>
      </c>
      <c r="S458" s="186" t="s">
        <v>0</v>
      </c>
      <c r="T458" s="186" t="s">
        <v>0</v>
      </c>
    </row>
    <row r="459" spans="1:20" s="192" customFormat="1" ht="409.5" x14ac:dyDescent="0.3">
      <c r="A459" s="187" t="s">
        <v>3886</v>
      </c>
      <c r="B459" s="271" t="s">
        <v>4797</v>
      </c>
      <c r="C459" s="321" t="s">
        <v>395</v>
      </c>
      <c r="D459" s="185" t="s">
        <v>27</v>
      </c>
      <c r="E459" s="187" t="s">
        <v>639</v>
      </c>
      <c r="F459" s="186" t="s">
        <v>640</v>
      </c>
      <c r="G459" s="318"/>
      <c r="H459" s="189" t="s">
        <v>298</v>
      </c>
      <c r="I459" s="234" t="s">
        <v>360</v>
      </c>
      <c r="J459" s="186" t="s">
        <v>641</v>
      </c>
      <c r="K459" s="317">
        <v>0.4</v>
      </c>
      <c r="L459" s="187" t="s">
        <v>409</v>
      </c>
      <c r="M459" s="197" t="s">
        <v>304</v>
      </c>
      <c r="N459" s="204" t="s">
        <v>400</v>
      </c>
      <c r="O459" s="186" t="s">
        <v>4779</v>
      </c>
      <c r="P459" s="193">
        <v>4000</v>
      </c>
      <c r="Q459" s="197" t="s">
        <v>0</v>
      </c>
      <c r="R459" s="186" t="s">
        <v>0</v>
      </c>
      <c r="S459" s="186" t="s">
        <v>0</v>
      </c>
      <c r="T459" s="186" t="s">
        <v>0</v>
      </c>
    </row>
    <row r="460" spans="1:20" s="192" customFormat="1" ht="409.5" x14ac:dyDescent="0.3">
      <c r="A460" s="186" t="s">
        <v>3887</v>
      </c>
      <c r="B460" s="271" t="s">
        <v>4797</v>
      </c>
      <c r="C460" s="321" t="s">
        <v>395</v>
      </c>
      <c r="D460" s="185" t="s">
        <v>27</v>
      </c>
      <c r="E460" s="187" t="s">
        <v>642</v>
      </c>
      <c r="F460" s="186" t="s">
        <v>640</v>
      </c>
      <c r="G460" s="318"/>
      <c r="H460" s="189" t="s">
        <v>298</v>
      </c>
      <c r="I460" s="234" t="s">
        <v>360</v>
      </c>
      <c r="J460" s="186" t="s">
        <v>643</v>
      </c>
      <c r="K460" s="317">
        <v>0.7</v>
      </c>
      <c r="L460" s="187" t="s">
        <v>399</v>
      </c>
      <c r="M460" s="197" t="s">
        <v>304</v>
      </c>
      <c r="N460" s="204" t="s">
        <v>400</v>
      </c>
      <c r="O460" s="186" t="s">
        <v>4779</v>
      </c>
      <c r="P460" s="193">
        <v>13703.46</v>
      </c>
      <c r="Q460" s="197" t="s">
        <v>0</v>
      </c>
      <c r="R460" s="186" t="s">
        <v>0</v>
      </c>
      <c r="S460" s="186" t="s">
        <v>0</v>
      </c>
      <c r="T460" s="186" t="s">
        <v>0</v>
      </c>
    </row>
    <row r="461" spans="1:20" s="192" customFormat="1" ht="409.5" x14ac:dyDescent="0.3">
      <c r="A461" s="187" t="s">
        <v>3888</v>
      </c>
      <c r="B461" s="271" t="s">
        <v>4797</v>
      </c>
      <c r="C461" s="321" t="s">
        <v>395</v>
      </c>
      <c r="D461" s="185" t="s">
        <v>27</v>
      </c>
      <c r="E461" s="187" t="s">
        <v>644</v>
      </c>
      <c r="F461" s="186" t="s">
        <v>645</v>
      </c>
      <c r="G461" s="318"/>
      <c r="H461" s="189" t="s">
        <v>298</v>
      </c>
      <c r="I461" s="234" t="s">
        <v>360</v>
      </c>
      <c r="J461" s="186" t="s">
        <v>646</v>
      </c>
      <c r="K461" s="317">
        <v>0.82499999999999996</v>
      </c>
      <c r="L461" s="187" t="s">
        <v>504</v>
      </c>
      <c r="M461" s="197" t="s">
        <v>304</v>
      </c>
      <c r="N461" s="204" t="s">
        <v>400</v>
      </c>
      <c r="O461" s="186" t="s">
        <v>4779</v>
      </c>
      <c r="P461" s="193">
        <v>8250</v>
      </c>
      <c r="Q461" s="197" t="s">
        <v>0</v>
      </c>
      <c r="R461" s="186" t="s">
        <v>0</v>
      </c>
      <c r="S461" s="186" t="s">
        <v>0</v>
      </c>
      <c r="T461" s="186" t="s">
        <v>0</v>
      </c>
    </row>
    <row r="462" spans="1:20" s="192" customFormat="1" ht="409.5" x14ac:dyDescent="0.3">
      <c r="A462" s="186" t="s">
        <v>3889</v>
      </c>
      <c r="B462" s="271" t="s">
        <v>4797</v>
      </c>
      <c r="C462" s="321" t="s">
        <v>395</v>
      </c>
      <c r="D462" s="185" t="s">
        <v>27</v>
      </c>
      <c r="E462" s="187" t="s">
        <v>647</v>
      </c>
      <c r="F462" s="186" t="s">
        <v>648</v>
      </c>
      <c r="G462" s="318"/>
      <c r="H462" s="189" t="s">
        <v>298</v>
      </c>
      <c r="I462" s="204" t="s">
        <v>360</v>
      </c>
      <c r="J462" s="186" t="s">
        <v>646</v>
      </c>
      <c r="K462" s="317">
        <v>0.16</v>
      </c>
      <c r="L462" s="187" t="s">
        <v>504</v>
      </c>
      <c r="M462" s="186" t="s">
        <v>304</v>
      </c>
      <c r="N462" s="204" t="s">
        <v>400</v>
      </c>
      <c r="O462" s="186" t="s">
        <v>4779</v>
      </c>
      <c r="P462" s="193">
        <v>1600</v>
      </c>
      <c r="Q462" s="197" t="s">
        <v>0</v>
      </c>
      <c r="R462" s="186" t="s">
        <v>0</v>
      </c>
      <c r="S462" s="186" t="s">
        <v>0</v>
      </c>
      <c r="T462" s="186" t="s">
        <v>0</v>
      </c>
    </row>
    <row r="463" spans="1:20" s="192" customFormat="1" ht="409.5" x14ac:dyDescent="0.3">
      <c r="A463" s="187" t="s">
        <v>3890</v>
      </c>
      <c r="B463" s="271" t="s">
        <v>4797</v>
      </c>
      <c r="C463" s="321" t="s">
        <v>395</v>
      </c>
      <c r="D463" s="185" t="s">
        <v>27</v>
      </c>
      <c r="E463" s="187" t="s">
        <v>649</v>
      </c>
      <c r="F463" s="186" t="s">
        <v>650</v>
      </c>
      <c r="G463" s="318"/>
      <c r="H463" s="189" t="s">
        <v>298</v>
      </c>
      <c r="I463" s="204" t="s">
        <v>360</v>
      </c>
      <c r="J463" s="186" t="s">
        <v>646</v>
      </c>
      <c r="K463" s="317">
        <v>0.2</v>
      </c>
      <c r="L463" s="187" t="s">
        <v>504</v>
      </c>
      <c r="M463" s="186" t="s">
        <v>304</v>
      </c>
      <c r="N463" s="204" t="s">
        <v>400</v>
      </c>
      <c r="O463" s="186" t="s">
        <v>4779</v>
      </c>
      <c r="P463" s="193">
        <v>2000</v>
      </c>
      <c r="Q463" s="197" t="s">
        <v>0</v>
      </c>
      <c r="R463" s="186" t="s">
        <v>0</v>
      </c>
      <c r="S463" s="186" t="s">
        <v>0</v>
      </c>
      <c r="T463" s="186" t="s">
        <v>0</v>
      </c>
    </row>
    <row r="464" spans="1:20" s="192" customFormat="1" ht="409.5" x14ac:dyDescent="0.3">
      <c r="A464" s="186" t="s">
        <v>3891</v>
      </c>
      <c r="B464" s="271" t="s">
        <v>4797</v>
      </c>
      <c r="C464" s="321" t="s">
        <v>395</v>
      </c>
      <c r="D464" s="185" t="s">
        <v>27</v>
      </c>
      <c r="E464" s="187" t="s">
        <v>651</v>
      </c>
      <c r="F464" s="186" t="s">
        <v>652</v>
      </c>
      <c r="G464" s="318"/>
      <c r="H464" s="189" t="s">
        <v>298</v>
      </c>
      <c r="I464" s="204" t="s">
        <v>360</v>
      </c>
      <c r="J464" s="186" t="s">
        <v>646</v>
      </c>
      <c r="K464" s="317">
        <v>0.21</v>
      </c>
      <c r="L464" s="187" t="s">
        <v>504</v>
      </c>
      <c r="M464" s="186" t="s">
        <v>304</v>
      </c>
      <c r="N464" s="204" t="s">
        <v>400</v>
      </c>
      <c r="O464" s="186" t="s">
        <v>4779</v>
      </c>
      <c r="P464" s="193">
        <v>2100</v>
      </c>
      <c r="Q464" s="197" t="s">
        <v>0</v>
      </c>
      <c r="R464" s="186" t="s">
        <v>0</v>
      </c>
      <c r="S464" s="186" t="s">
        <v>0</v>
      </c>
      <c r="T464" s="186" t="s">
        <v>0</v>
      </c>
    </row>
    <row r="465" spans="1:20" s="192" customFormat="1" ht="409.5" x14ac:dyDescent="0.3">
      <c r="A465" s="187" t="s">
        <v>3892</v>
      </c>
      <c r="B465" s="271" t="s">
        <v>4797</v>
      </c>
      <c r="C465" s="321" t="s">
        <v>395</v>
      </c>
      <c r="D465" s="185" t="s">
        <v>27</v>
      </c>
      <c r="E465" s="187" t="s">
        <v>653</v>
      </c>
      <c r="F465" s="186" t="s">
        <v>654</v>
      </c>
      <c r="G465" s="318"/>
      <c r="H465" s="189" t="s">
        <v>298</v>
      </c>
      <c r="I465" s="204" t="s">
        <v>360</v>
      </c>
      <c r="J465" s="186" t="s">
        <v>646</v>
      </c>
      <c r="K465" s="317">
        <v>0.55000000000000004</v>
      </c>
      <c r="L465" s="187" t="s">
        <v>504</v>
      </c>
      <c r="M465" s="186" t="s">
        <v>304</v>
      </c>
      <c r="N465" s="204" t="s">
        <v>400</v>
      </c>
      <c r="O465" s="186" t="s">
        <v>4779</v>
      </c>
      <c r="P465" s="193">
        <v>5500</v>
      </c>
      <c r="Q465" s="197" t="s">
        <v>0</v>
      </c>
      <c r="R465" s="186" t="s">
        <v>0</v>
      </c>
      <c r="S465" s="186" t="s">
        <v>0</v>
      </c>
      <c r="T465" s="186" t="s">
        <v>0</v>
      </c>
    </row>
    <row r="466" spans="1:20" s="192" customFormat="1" ht="409.5" x14ac:dyDescent="0.3">
      <c r="A466" s="186" t="s">
        <v>3893</v>
      </c>
      <c r="B466" s="271" t="s">
        <v>4797</v>
      </c>
      <c r="C466" s="321" t="s">
        <v>395</v>
      </c>
      <c r="D466" s="185" t="s">
        <v>27</v>
      </c>
      <c r="E466" s="187" t="s">
        <v>655</v>
      </c>
      <c r="F466" s="186" t="s">
        <v>656</v>
      </c>
      <c r="G466" s="318"/>
      <c r="H466" s="189" t="s">
        <v>298</v>
      </c>
      <c r="I466" s="204" t="s">
        <v>360</v>
      </c>
      <c r="J466" s="186" t="s">
        <v>646</v>
      </c>
      <c r="K466" s="317">
        <v>0.35</v>
      </c>
      <c r="L466" s="187" t="s">
        <v>504</v>
      </c>
      <c r="M466" s="186" t="s">
        <v>304</v>
      </c>
      <c r="N466" s="204" t="s">
        <v>400</v>
      </c>
      <c r="O466" s="186" t="s">
        <v>4779</v>
      </c>
      <c r="P466" s="193">
        <v>3500</v>
      </c>
      <c r="Q466" s="197" t="s">
        <v>0</v>
      </c>
      <c r="R466" s="186" t="s">
        <v>0</v>
      </c>
      <c r="S466" s="186" t="s">
        <v>0</v>
      </c>
      <c r="T466" s="186" t="s">
        <v>0</v>
      </c>
    </row>
    <row r="467" spans="1:20" s="192" customFormat="1" ht="409.5" x14ac:dyDescent="0.3">
      <c r="A467" s="187" t="s">
        <v>3894</v>
      </c>
      <c r="B467" s="271" t="s">
        <v>4797</v>
      </c>
      <c r="C467" s="321" t="s">
        <v>395</v>
      </c>
      <c r="D467" s="185" t="s">
        <v>27</v>
      </c>
      <c r="E467" s="187" t="s">
        <v>657</v>
      </c>
      <c r="F467" s="186" t="s">
        <v>658</v>
      </c>
      <c r="G467" s="318"/>
      <c r="H467" s="189" t="s">
        <v>298</v>
      </c>
      <c r="I467" s="204" t="s">
        <v>360</v>
      </c>
      <c r="J467" s="186" t="s">
        <v>646</v>
      </c>
      <c r="K467" s="317">
        <v>0.29499999999999998</v>
      </c>
      <c r="L467" s="187" t="s">
        <v>504</v>
      </c>
      <c r="M467" s="186" t="s">
        <v>304</v>
      </c>
      <c r="N467" s="204" t="s">
        <v>400</v>
      </c>
      <c r="O467" s="186" t="s">
        <v>4779</v>
      </c>
      <c r="P467" s="193">
        <v>2950</v>
      </c>
      <c r="Q467" s="197" t="s">
        <v>0</v>
      </c>
      <c r="R467" s="186" t="s">
        <v>0</v>
      </c>
      <c r="S467" s="186" t="s">
        <v>0</v>
      </c>
      <c r="T467" s="186" t="s">
        <v>0</v>
      </c>
    </row>
    <row r="468" spans="1:20" s="192" customFormat="1" ht="409.5" x14ac:dyDescent="0.3">
      <c r="A468" s="186" t="s">
        <v>3895</v>
      </c>
      <c r="B468" s="271" t="s">
        <v>4797</v>
      </c>
      <c r="C468" s="321" t="s">
        <v>395</v>
      </c>
      <c r="D468" s="185" t="s">
        <v>27</v>
      </c>
      <c r="E468" s="187" t="s">
        <v>659</v>
      </c>
      <c r="F468" s="186" t="s">
        <v>660</v>
      </c>
      <c r="G468" s="318"/>
      <c r="H468" s="189" t="s">
        <v>298</v>
      </c>
      <c r="I468" s="204" t="s">
        <v>360</v>
      </c>
      <c r="J468" s="186" t="s">
        <v>646</v>
      </c>
      <c r="K468" s="317">
        <v>0.215</v>
      </c>
      <c r="L468" s="187" t="s">
        <v>504</v>
      </c>
      <c r="M468" s="186" t="s">
        <v>304</v>
      </c>
      <c r="N468" s="204" t="s">
        <v>400</v>
      </c>
      <c r="O468" s="186" t="s">
        <v>4779</v>
      </c>
      <c r="P468" s="193">
        <v>2150</v>
      </c>
      <c r="Q468" s="197" t="s">
        <v>0</v>
      </c>
      <c r="R468" s="186" t="s">
        <v>0</v>
      </c>
      <c r="S468" s="186" t="s">
        <v>0</v>
      </c>
      <c r="T468" s="186" t="s">
        <v>0</v>
      </c>
    </row>
    <row r="469" spans="1:20" s="192" customFormat="1" ht="409.5" x14ac:dyDescent="0.3">
      <c r="A469" s="187" t="s">
        <v>3896</v>
      </c>
      <c r="B469" s="271" t="s">
        <v>4797</v>
      </c>
      <c r="C469" s="321" t="s">
        <v>395</v>
      </c>
      <c r="D469" s="185" t="s">
        <v>27</v>
      </c>
      <c r="E469" s="187" t="s">
        <v>661</v>
      </c>
      <c r="F469" s="186" t="s">
        <v>662</v>
      </c>
      <c r="G469" s="318"/>
      <c r="H469" s="189" t="s">
        <v>298</v>
      </c>
      <c r="I469" s="204" t="s">
        <v>360</v>
      </c>
      <c r="J469" s="186" t="s">
        <v>646</v>
      </c>
      <c r="K469" s="317">
        <v>0.21</v>
      </c>
      <c r="L469" s="187" t="s">
        <v>504</v>
      </c>
      <c r="M469" s="186" t="s">
        <v>304</v>
      </c>
      <c r="N469" s="204" t="s">
        <v>400</v>
      </c>
      <c r="O469" s="186" t="s">
        <v>4779</v>
      </c>
      <c r="P469" s="193">
        <v>2100</v>
      </c>
      <c r="Q469" s="197" t="s">
        <v>0</v>
      </c>
      <c r="R469" s="186" t="s">
        <v>0</v>
      </c>
      <c r="S469" s="186" t="s">
        <v>0</v>
      </c>
      <c r="T469" s="186" t="s">
        <v>0</v>
      </c>
    </row>
    <row r="470" spans="1:20" s="192" customFormat="1" ht="409.5" x14ac:dyDescent="0.3">
      <c r="A470" s="186" t="s">
        <v>3897</v>
      </c>
      <c r="B470" s="271" t="s">
        <v>4797</v>
      </c>
      <c r="C470" s="321" t="s">
        <v>395</v>
      </c>
      <c r="D470" s="185" t="s">
        <v>27</v>
      </c>
      <c r="E470" s="187" t="s">
        <v>663</v>
      </c>
      <c r="F470" s="186" t="s">
        <v>664</v>
      </c>
      <c r="G470" s="318"/>
      <c r="H470" s="189" t="s">
        <v>298</v>
      </c>
      <c r="I470" s="204" t="s">
        <v>360</v>
      </c>
      <c r="J470" s="186" t="s">
        <v>665</v>
      </c>
      <c r="K470" s="317">
        <v>0.22</v>
      </c>
      <c r="L470" s="187" t="s">
        <v>399</v>
      </c>
      <c r="M470" s="186" t="s">
        <v>304</v>
      </c>
      <c r="N470" s="204" t="s">
        <v>400</v>
      </c>
      <c r="O470" s="186" t="s">
        <v>4779</v>
      </c>
      <c r="P470" s="193">
        <v>4306.8</v>
      </c>
      <c r="Q470" s="197" t="s">
        <v>0</v>
      </c>
      <c r="R470" s="186" t="s">
        <v>0</v>
      </c>
      <c r="S470" s="186" t="s">
        <v>0</v>
      </c>
      <c r="T470" s="186" t="s">
        <v>0</v>
      </c>
    </row>
    <row r="471" spans="1:20" s="192" customFormat="1" ht="409.5" x14ac:dyDescent="0.3">
      <c r="A471" s="187" t="s">
        <v>3898</v>
      </c>
      <c r="B471" s="271" t="s">
        <v>4797</v>
      </c>
      <c r="C471" s="321" t="s">
        <v>395</v>
      </c>
      <c r="D471" s="185" t="s">
        <v>27</v>
      </c>
      <c r="E471" s="187" t="s">
        <v>666</v>
      </c>
      <c r="F471" s="186" t="s">
        <v>667</v>
      </c>
      <c r="G471" s="318"/>
      <c r="H471" s="189" t="s">
        <v>298</v>
      </c>
      <c r="I471" s="204" t="s">
        <v>360</v>
      </c>
      <c r="J471" s="186" t="s">
        <v>668</v>
      </c>
      <c r="K471" s="317">
        <v>1.4</v>
      </c>
      <c r="L471" s="187" t="s">
        <v>399</v>
      </c>
      <c r="M471" s="186" t="s">
        <v>304</v>
      </c>
      <c r="N471" s="204" t="s">
        <v>400</v>
      </c>
      <c r="O471" s="186" t="s">
        <v>4779</v>
      </c>
      <c r="P471" s="193">
        <v>27406.92</v>
      </c>
      <c r="Q471" s="197" t="s">
        <v>0</v>
      </c>
      <c r="R471" s="186" t="s">
        <v>0</v>
      </c>
      <c r="S471" s="186" t="s">
        <v>0</v>
      </c>
      <c r="T471" s="186" t="s">
        <v>0</v>
      </c>
    </row>
    <row r="472" spans="1:20" s="192" customFormat="1" ht="409.5" x14ac:dyDescent="0.3">
      <c r="A472" s="186" t="s">
        <v>3899</v>
      </c>
      <c r="B472" s="271" t="s">
        <v>4797</v>
      </c>
      <c r="C472" s="321" t="s">
        <v>395</v>
      </c>
      <c r="D472" s="185" t="s">
        <v>27</v>
      </c>
      <c r="E472" s="187" t="s">
        <v>669</v>
      </c>
      <c r="F472" s="186" t="s">
        <v>670</v>
      </c>
      <c r="G472" s="318"/>
      <c r="H472" s="189" t="s">
        <v>298</v>
      </c>
      <c r="I472" s="204" t="s">
        <v>360</v>
      </c>
      <c r="J472" s="186" t="s">
        <v>671</v>
      </c>
      <c r="K472" s="317">
        <v>0.22</v>
      </c>
      <c r="L472" s="187" t="s">
        <v>504</v>
      </c>
      <c r="M472" s="186" t="s">
        <v>304</v>
      </c>
      <c r="N472" s="204" t="s">
        <v>400</v>
      </c>
      <c r="O472" s="186" t="s">
        <v>4779</v>
      </c>
      <c r="P472" s="193">
        <v>2200</v>
      </c>
      <c r="Q472" s="197" t="s">
        <v>0</v>
      </c>
      <c r="R472" s="186" t="s">
        <v>0</v>
      </c>
      <c r="S472" s="186" t="s">
        <v>0</v>
      </c>
      <c r="T472" s="186" t="s">
        <v>0</v>
      </c>
    </row>
    <row r="473" spans="1:20" s="192" customFormat="1" ht="138.75" customHeight="1" x14ac:dyDescent="0.3">
      <c r="A473" s="556" t="s">
        <v>3900</v>
      </c>
      <c r="B473" s="565" t="s">
        <v>4797</v>
      </c>
      <c r="C473" s="580" t="s">
        <v>395</v>
      </c>
      <c r="D473" s="578" t="s">
        <v>27</v>
      </c>
      <c r="E473" s="556" t="s">
        <v>672</v>
      </c>
      <c r="F473" s="552" t="s">
        <v>673</v>
      </c>
      <c r="G473" s="552"/>
      <c r="H473" s="606" t="s">
        <v>298</v>
      </c>
      <c r="I473" s="607" t="s">
        <v>360</v>
      </c>
      <c r="J473" s="556" t="s">
        <v>674</v>
      </c>
      <c r="K473" s="317">
        <v>0.71499999999999997</v>
      </c>
      <c r="L473" s="187" t="s">
        <v>399</v>
      </c>
      <c r="M473" s="556" t="s">
        <v>304</v>
      </c>
      <c r="N473" s="568" t="s">
        <v>400</v>
      </c>
      <c r="O473" s="572" t="s">
        <v>4779</v>
      </c>
      <c r="P473" s="193">
        <v>13997.11</v>
      </c>
      <c r="Q473" s="570" t="s">
        <v>0</v>
      </c>
      <c r="R473" s="552" t="s">
        <v>0</v>
      </c>
      <c r="S473" s="552" t="s">
        <v>0</v>
      </c>
      <c r="T473" s="552" t="s">
        <v>0</v>
      </c>
    </row>
    <row r="474" spans="1:20" s="192" customFormat="1" ht="138.75" customHeight="1" x14ac:dyDescent="0.3">
      <c r="A474" s="553"/>
      <c r="B474" s="566"/>
      <c r="C474" s="577"/>
      <c r="D474" s="579"/>
      <c r="E474" s="553"/>
      <c r="F474" s="553"/>
      <c r="G474" s="553"/>
      <c r="H474" s="606"/>
      <c r="I474" s="607"/>
      <c r="J474" s="556"/>
      <c r="K474" s="317">
        <v>0.76</v>
      </c>
      <c r="L474" s="187" t="s">
        <v>409</v>
      </c>
      <c r="M474" s="556"/>
      <c r="N474" s="569"/>
      <c r="O474" s="573"/>
      <c r="P474" s="207">
        <v>7032.76</v>
      </c>
      <c r="Q474" s="571"/>
      <c r="R474" s="553"/>
      <c r="S474" s="553"/>
      <c r="T474" s="553"/>
    </row>
    <row r="475" spans="1:20" s="192" customFormat="1" ht="409.5" x14ac:dyDescent="0.3">
      <c r="A475" s="186" t="s">
        <v>3901</v>
      </c>
      <c r="B475" s="271" t="s">
        <v>4797</v>
      </c>
      <c r="C475" s="185" t="s">
        <v>395</v>
      </c>
      <c r="D475" s="185" t="s">
        <v>27</v>
      </c>
      <c r="E475" s="186" t="s">
        <v>675</v>
      </c>
      <c r="F475" s="186" t="s">
        <v>676</v>
      </c>
      <c r="G475" s="318"/>
      <c r="H475" s="189" t="s">
        <v>298</v>
      </c>
      <c r="I475" s="204" t="s">
        <v>360</v>
      </c>
      <c r="J475" s="186" t="s">
        <v>692</v>
      </c>
      <c r="K475" s="317">
        <v>0.311</v>
      </c>
      <c r="L475" s="187" t="s">
        <v>399</v>
      </c>
      <c r="M475" s="186" t="s">
        <v>304</v>
      </c>
      <c r="N475" s="204" t="s">
        <v>400</v>
      </c>
      <c r="O475" s="186" t="s">
        <v>4779</v>
      </c>
      <c r="P475" s="193">
        <v>6088.25</v>
      </c>
      <c r="Q475" s="197" t="s">
        <v>0</v>
      </c>
      <c r="R475" s="186" t="s">
        <v>0</v>
      </c>
      <c r="S475" s="186" t="s">
        <v>0</v>
      </c>
      <c r="T475" s="186" t="s">
        <v>0</v>
      </c>
    </row>
    <row r="476" spans="1:20" s="192" customFormat="1" ht="409.5" x14ac:dyDescent="0.3">
      <c r="A476" s="187" t="s">
        <v>3902</v>
      </c>
      <c r="B476" s="271" t="s">
        <v>4797</v>
      </c>
      <c r="C476" s="321" t="s">
        <v>395</v>
      </c>
      <c r="D476" s="185" t="s">
        <v>27</v>
      </c>
      <c r="E476" s="187" t="s">
        <v>677</v>
      </c>
      <c r="F476" s="186" t="s">
        <v>678</v>
      </c>
      <c r="G476" s="318"/>
      <c r="H476" s="189" t="s">
        <v>298</v>
      </c>
      <c r="I476" s="204" t="s">
        <v>360</v>
      </c>
      <c r="J476" s="186" t="s">
        <v>692</v>
      </c>
      <c r="K476" s="317">
        <v>1.45</v>
      </c>
      <c r="L476" s="187" t="s">
        <v>504</v>
      </c>
      <c r="M476" s="186" t="s">
        <v>304</v>
      </c>
      <c r="N476" s="204" t="s">
        <v>400</v>
      </c>
      <c r="O476" s="186" t="s">
        <v>4779</v>
      </c>
      <c r="P476" s="193">
        <v>14500</v>
      </c>
      <c r="Q476" s="197" t="s">
        <v>0</v>
      </c>
      <c r="R476" s="186" t="s">
        <v>0</v>
      </c>
      <c r="S476" s="186" t="s">
        <v>0</v>
      </c>
      <c r="T476" s="186" t="s">
        <v>0</v>
      </c>
    </row>
    <row r="477" spans="1:20" s="192" customFormat="1" ht="409.5" x14ac:dyDescent="0.3">
      <c r="A477" s="187" t="s">
        <v>3903</v>
      </c>
      <c r="B477" s="271" t="s">
        <v>4797</v>
      </c>
      <c r="C477" s="321" t="s">
        <v>395</v>
      </c>
      <c r="D477" s="185" t="s">
        <v>27</v>
      </c>
      <c r="E477" s="187" t="s">
        <v>679</v>
      </c>
      <c r="F477" s="186" t="s">
        <v>680</v>
      </c>
      <c r="G477" s="318"/>
      <c r="H477" s="189" t="s">
        <v>298</v>
      </c>
      <c r="I477" s="204" t="s">
        <v>360</v>
      </c>
      <c r="J477" s="186" t="s">
        <v>692</v>
      </c>
      <c r="K477" s="317">
        <v>0.25</v>
      </c>
      <c r="L477" s="187" t="s">
        <v>399</v>
      </c>
      <c r="M477" s="186" t="s">
        <v>304</v>
      </c>
      <c r="N477" s="204" t="s">
        <v>400</v>
      </c>
      <c r="O477" s="186" t="s">
        <v>4779</v>
      </c>
      <c r="P477" s="193">
        <v>4894.09</v>
      </c>
      <c r="Q477" s="197" t="s">
        <v>0</v>
      </c>
      <c r="R477" s="186" t="s">
        <v>0</v>
      </c>
      <c r="S477" s="186" t="s">
        <v>0</v>
      </c>
      <c r="T477" s="186" t="s">
        <v>0</v>
      </c>
    </row>
    <row r="478" spans="1:20" s="192" customFormat="1" ht="409.5" x14ac:dyDescent="0.3">
      <c r="A478" s="187" t="s">
        <v>3904</v>
      </c>
      <c r="B478" s="271" t="s">
        <v>4797</v>
      </c>
      <c r="C478" s="321" t="s">
        <v>395</v>
      </c>
      <c r="D478" s="185" t="s">
        <v>27</v>
      </c>
      <c r="E478" s="187" t="s">
        <v>681</v>
      </c>
      <c r="F478" s="186" t="s">
        <v>682</v>
      </c>
      <c r="G478" s="318"/>
      <c r="H478" s="189" t="s">
        <v>298</v>
      </c>
      <c r="I478" s="204" t="s">
        <v>360</v>
      </c>
      <c r="J478" s="186" t="s">
        <v>692</v>
      </c>
      <c r="K478" s="317">
        <v>0.22</v>
      </c>
      <c r="L478" s="187" t="s">
        <v>409</v>
      </c>
      <c r="M478" s="186" t="s">
        <v>304</v>
      </c>
      <c r="N478" s="204" t="s">
        <v>400</v>
      </c>
      <c r="O478" s="186" t="s">
        <v>4779</v>
      </c>
      <c r="P478" s="193">
        <v>2200</v>
      </c>
      <c r="Q478" s="197" t="s">
        <v>0</v>
      </c>
      <c r="R478" s="186" t="s">
        <v>0</v>
      </c>
      <c r="S478" s="186" t="s">
        <v>0</v>
      </c>
      <c r="T478" s="186" t="s">
        <v>0</v>
      </c>
    </row>
    <row r="479" spans="1:20" s="192" customFormat="1" ht="409.5" x14ac:dyDescent="0.3">
      <c r="A479" s="187" t="s">
        <v>3905</v>
      </c>
      <c r="B479" s="271" t="s">
        <v>4797</v>
      </c>
      <c r="C479" s="321" t="s">
        <v>395</v>
      </c>
      <c r="D479" s="185" t="s">
        <v>27</v>
      </c>
      <c r="E479" s="187" t="s">
        <v>683</v>
      </c>
      <c r="F479" s="186" t="s">
        <v>684</v>
      </c>
      <c r="G479" s="318"/>
      <c r="H479" s="189" t="s">
        <v>298</v>
      </c>
      <c r="I479" s="204" t="s">
        <v>360</v>
      </c>
      <c r="J479" s="186" t="s">
        <v>692</v>
      </c>
      <c r="K479" s="317">
        <v>0.3</v>
      </c>
      <c r="L479" s="187" t="s">
        <v>504</v>
      </c>
      <c r="M479" s="186" t="s">
        <v>304</v>
      </c>
      <c r="N479" s="204" t="s">
        <v>400</v>
      </c>
      <c r="O479" s="186" t="s">
        <v>4779</v>
      </c>
      <c r="P479" s="193">
        <v>3000</v>
      </c>
      <c r="Q479" s="197" t="s">
        <v>0</v>
      </c>
      <c r="R479" s="186" t="s">
        <v>0</v>
      </c>
      <c r="S479" s="186" t="s">
        <v>0</v>
      </c>
      <c r="T479" s="186" t="s">
        <v>0</v>
      </c>
    </row>
    <row r="480" spans="1:20" s="192" customFormat="1" ht="409.5" x14ac:dyDescent="0.3">
      <c r="A480" s="187" t="s">
        <v>3906</v>
      </c>
      <c r="B480" s="271" t="s">
        <v>4797</v>
      </c>
      <c r="C480" s="321" t="s">
        <v>395</v>
      </c>
      <c r="D480" s="185" t="s">
        <v>27</v>
      </c>
      <c r="E480" s="187" t="s">
        <v>685</v>
      </c>
      <c r="F480" s="186" t="s">
        <v>686</v>
      </c>
      <c r="G480" s="318"/>
      <c r="H480" s="189" t="s">
        <v>298</v>
      </c>
      <c r="I480" s="204" t="s">
        <v>360</v>
      </c>
      <c r="J480" s="186" t="s">
        <v>692</v>
      </c>
      <c r="K480" s="317">
        <v>9.8000000000000004E-2</v>
      </c>
      <c r="L480" s="187" t="s">
        <v>504</v>
      </c>
      <c r="M480" s="186" t="s">
        <v>304</v>
      </c>
      <c r="N480" s="204" t="s">
        <v>400</v>
      </c>
      <c r="O480" s="186" t="s">
        <v>4779</v>
      </c>
      <c r="P480" s="193">
        <v>980</v>
      </c>
      <c r="Q480" s="197" t="s">
        <v>0</v>
      </c>
      <c r="R480" s="186" t="s">
        <v>0</v>
      </c>
      <c r="S480" s="186" t="s">
        <v>0</v>
      </c>
      <c r="T480" s="186" t="s">
        <v>0</v>
      </c>
    </row>
    <row r="481" spans="1:20" s="192" customFormat="1" ht="409.5" x14ac:dyDescent="0.3">
      <c r="A481" s="187" t="s">
        <v>3907</v>
      </c>
      <c r="B481" s="271" t="s">
        <v>4797</v>
      </c>
      <c r="C481" s="321" t="s">
        <v>395</v>
      </c>
      <c r="D481" s="185" t="s">
        <v>27</v>
      </c>
      <c r="E481" s="187" t="s">
        <v>687</v>
      </c>
      <c r="F481" s="186" t="s">
        <v>688</v>
      </c>
      <c r="G481" s="318"/>
      <c r="H481" s="189" t="s">
        <v>298</v>
      </c>
      <c r="I481" s="204" t="s">
        <v>360</v>
      </c>
      <c r="J481" s="186" t="s">
        <v>692</v>
      </c>
      <c r="K481" s="317">
        <v>0.7</v>
      </c>
      <c r="L481" s="187" t="s">
        <v>504</v>
      </c>
      <c r="M481" s="186" t="s">
        <v>304</v>
      </c>
      <c r="N481" s="204" t="s">
        <v>400</v>
      </c>
      <c r="O481" s="186" t="s">
        <v>4779</v>
      </c>
      <c r="P481" s="193">
        <v>7000</v>
      </c>
      <c r="Q481" s="197" t="s">
        <v>0</v>
      </c>
      <c r="R481" s="186" t="s">
        <v>0</v>
      </c>
      <c r="S481" s="186" t="s">
        <v>0</v>
      </c>
      <c r="T481" s="186" t="s">
        <v>0</v>
      </c>
    </row>
    <row r="482" spans="1:20" s="192" customFormat="1" ht="409.5" x14ac:dyDescent="0.3">
      <c r="A482" s="187" t="s">
        <v>3908</v>
      </c>
      <c r="B482" s="271" t="s">
        <v>4797</v>
      </c>
      <c r="C482" s="321" t="s">
        <v>395</v>
      </c>
      <c r="D482" s="185" t="s">
        <v>27</v>
      </c>
      <c r="E482" s="187" t="s">
        <v>689</v>
      </c>
      <c r="F482" s="186" t="s">
        <v>690</v>
      </c>
      <c r="G482" s="318"/>
      <c r="H482" s="189" t="s">
        <v>298</v>
      </c>
      <c r="I482" s="204" t="s">
        <v>360</v>
      </c>
      <c r="J482" s="186" t="s">
        <v>692</v>
      </c>
      <c r="K482" s="317">
        <v>0.29899999999999999</v>
      </c>
      <c r="L482" s="187" t="s">
        <v>409</v>
      </c>
      <c r="M482" s="186" t="s">
        <v>304</v>
      </c>
      <c r="N482" s="204" t="s">
        <v>400</v>
      </c>
      <c r="O482" s="186" t="s">
        <v>4779</v>
      </c>
      <c r="P482" s="193">
        <v>2990</v>
      </c>
      <c r="Q482" s="197" t="s">
        <v>0</v>
      </c>
      <c r="R482" s="186" t="s">
        <v>0</v>
      </c>
      <c r="S482" s="186" t="s">
        <v>0</v>
      </c>
      <c r="T482" s="186" t="s">
        <v>0</v>
      </c>
    </row>
    <row r="483" spans="1:20" s="192" customFormat="1" ht="409.5" x14ac:dyDescent="0.3">
      <c r="A483" s="187" t="s">
        <v>3909</v>
      </c>
      <c r="B483" s="271" t="s">
        <v>4797</v>
      </c>
      <c r="C483" s="321" t="s">
        <v>395</v>
      </c>
      <c r="D483" s="185" t="s">
        <v>27</v>
      </c>
      <c r="E483" s="187" t="s">
        <v>691</v>
      </c>
      <c r="F483" s="186" t="s">
        <v>693</v>
      </c>
      <c r="G483" s="318"/>
      <c r="H483" s="189" t="s">
        <v>298</v>
      </c>
      <c r="I483" s="204" t="s">
        <v>360</v>
      </c>
      <c r="J483" s="186" t="s">
        <v>692</v>
      </c>
      <c r="K483" s="317">
        <v>0.25800000000000001</v>
      </c>
      <c r="L483" s="187" t="s">
        <v>409</v>
      </c>
      <c r="M483" s="186" t="s">
        <v>304</v>
      </c>
      <c r="N483" s="204" t="s">
        <v>400</v>
      </c>
      <c r="O483" s="186" t="s">
        <v>4779</v>
      </c>
      <c r="P483" s="193">
        <v>2580</v>
      </c>
      <c r="Q483" s="197" t="s">
        <v>0</v>
      </c>
      <c r="R483" s="186" t="s">
        <v>0</v>
      </c>
      <c r="S483" s="186" t="s">
        <v>0</v>
      </c>
      <c r="T483" s="186" t="s">
        <v>0</v>
      </c>
    </row>
    <row r="484" spans="1:20" s="192" customFormat="1" ht="409.5" x14ac:dyDescent="0.3">
      <c r="A484" s="187" t="s">
        <v>3910</v>
      </c>
      <c r="B484" s="271" t="s">
        <v>4797</v>
      </c>
      <c r="C484" s="321" t="s">
        <v>395</v>
      </c>
      <c r="D484" s="185" t="s">
        <v>27</v>
      </c>
      <c r="E484" s="187" t="s">
        <v>694</v>
      </c>
      <c r="F484" s="186" t="s">
        <v>695</v>
      </c>
      <c r="G484" s="318"/>
      <c r="H484" s="189" t="s">
        <v>298</v>
      </c>
      <c r="I484" s="204" t="s">
        <v>360</v>
      </c>
      <c r="J484" s="186" t="s">
        <v>692</v>
      </c>
      <c r="K484" s="317">
        <v>0.23599999999999999</v>
      </c>
      <c r="L484" s="187" t="s">
        <v>409</v>
      </c>
      <c r="M484" s="186" t="s">
        <v>304</v>
      </c>
      <c r="N484" s="204" t="s">
        <v>400</v>
      </c>
      <c r="O484" s="186" t="s">
        <v>4779</v>
      </c>
      <c r="P484" s="193">
        <v>2360</v>
      </c>
      <c r="Q484" s="197" t="s">
        <v>0</v>
      </c>
      <c r="R484" s="186" t="s">
        <v>0</v>
      </c>
      <c r="S484" s="186" t="s">
        <v>0</v>
      </c>
      <c r="T484" s="186" t="s">
        <v>0</v>
      </c>
    </row>
    <row r="485" spans="1:20" s="192" customFormat="1" ht="409.5" x14ac:dyDescent="0.3">
      <c r="A485" s="187" t="s">
        <v>3911</v>
      </c>
      <c r="B485" s="271" t="s">
        <v>4797</v>
      </c>
      <c r="C485" s="321" t="s">
        <v>395</v>
      </c>
      <c r="D485" s="185" t="s">
        <v>27</v>
      </c>
      <c r="E485" s="187" t="s">
        <v>696</v>
      </c>
      <c r="F485" s="186" t="s">
        <v>697</v>
      </c>
      <c r="G485" s="318"/>
      <c r="H485" s="189" t="s">
        <v>298</v>
      </c>
      <c r="I485" s="204" t="s">
        <v>360</v>
      </c>
      <c r="J485" s="186" t="s">
        <v>692</v>
      </c>
      <c r="K485" s="317">
        <v>1.2</v>
      </c>
      <c r="L485" s="187" t="s">
        <v>504</v>
      </c>
      <c r="M485" s="186" t="s">
        <v>304</v>
      </c>
      <c r="N485" s="204" t="s">
        <v>400</v>
      </c>
      <c r="O485" s="186" t="s">
        <v>4779</v>
      </c>
      <c r="P485" s="193">
        <v>12000</v>
      </c>
      <c r="Q485" s="197" t="s">
        <v>0</v>
      </c>
      <c r="R485" s="186" t="s">
        <v>0</v>
      </c>
      <c r="S485" s="186" t="s">
        <v>0</v>
      </c>
      <c r="T485" s="186" t="s">
        <v>0</v>
      </c>
    </row>
    <row r="486" spans="1:20" s="192" customFormat="1" ht="409.5" x14ac:dyDescent="0.3">
      <c r="A486" s="187" t="s">
        <v>3912</v>
      </c>
      <c r="B486" s="271" t="s">
        <v>4797</v>
      </c>
      <c r="C486" s="321" t="s">
        <v>395</v>
      </c>
      <c r="D486" s="185" t="s">
        <v>27</v>
      </c>
      <c r="E486" s="187" t="s">
        <v>698</v>
      </c>
      <c r="F486" s="186" t="s">
        <v>699</v>
      </c>
      <c r="G486" s="318"/>
      <c r="H486" s="189" t="s">
        <v>298</v>
      </c>
      <c r="I486" s="204" t="s">
        <v>360</v>
      </c>
      <c r="J486" s="186" t="s">
        <v>692</v>
      </c>
      <c r="K486" s="317">
        <v>0.31</v>
      </c>
      <c r="L486" s="187" t="s">
        <v>504</v>
      </c>
      <c r="M486" s="186" t="s">
        <v>304</v>
      </c>
      <c r="N486" s="204" t="s">
        <v>400</v>
      </c>
      <c r="O486" s="186" t="s">
        <v>4779</v>
      </c>
      <c r="P486" s="193">
        <v>3100</v>
      </c>
      <c r="Q486" s="197" t="s">
        <v>0</v>
      </c>
      <c r="R486" s="186" t="s">
        <v>0</v>
      </c>
      <c r="S486" s="186" t="s">
        <v>0</v>
      </c>
      <c r="T486" s="186" t="s">
        <v>0</v>
      </c>
    </row>
    <row r="487" spans="1:20" s="192" customFormat="1" ht="409.5" x14ac:dyDescent="0.3">
      <c r="A487" s="187" t="s">
        <v>3913</v>
      </c>
      <c r="B487" s="271" t="s">
        <v>4797</v>
      </c>
      <c r="C487" s="321" t="s">
        <v>395</v>
      </c>
      <c r="D487" s="185" t="s">
        <v>27</v>
      </c>
      <c r="E487" s="187" t="s">
        <v>700</v>
      </c>
      <c r="F487" s="186" t="s">
        <v>702</v>
      </c>
      <c r="G487" s="318"/>
      <c r="H487" s="189" t="s">
        <v>298</v>
      </c>
      <c r="I487" s="204" t="s">
        <v>360</v>
      </c>
      <c r="J487" s="186" t="s">
        <v>701</v>
      </c>
      <c r="K487" s="317">
        <v>0.32900000000000001</v>
      </c>
      <c r="L487" s="187" t="s">
        <v>409</v>
      </c>
      <c r="M487" s="186" t="s">
        <v>304</v>
      </c>
      <c r="N487" s="204" t="s">
        <v>400</v>
      </c>
      <c r="O487" s="186" t="s">
        <v>4779</v>
      </c>
      <c r="P487" s="193">
        <v>3290</v>
      </c>
      <c r="Q487" s="197" t="s">
        <v>0</v>
      </c>
      <c r="R487" s="186" t="s">
        <v>0</v>
      </c>
      <c r="S487" s="186" t="s">
        <v>0</v>
      </c>
      <c r="T487" s="186" t="s">
        <v>0</v>
      </c>
    </row>
    <row r="488" spans="1:20" s="192" customFormat="1" ht="409.5" x14ac:dyDescent="0.3">
      <c r="A488" s="187" t="s">
        <v>3914</v>
      </c>
      <c r="B488" s="271" t="s">
        <v>4797</v>
      </c>
      <c r="C488" s="321" t="s">
        <v>395</v>
      </c>
      <c r="D488" s="185" t="s">
        <v>27</v>
      </c>
      <c r="E488" s="187" t="s">
        <v>703</v>
      </c>
      <c r="F488" s="186" t="s">
        <v>704</v>
      </c>
      <c r="G488" s="318"/>
      <c r="H488" s="189" t="s">
        <v>298</v>
      </c>
      <c r="I488" s="204" t="s">
        <v>360</v>
      </c>
      <c r="J488" s="186" t="s">
        <v>705</v>
      </c>
      <c r="K488" s="317">
        <v>0.32300000000000001</v>
      </c>
      <c r="L488" s="187" t="s">
        <v>399</v>
      </c>
      <c r="M488" s="186" t="s">
        <v>304</v>
      </c>
      <c r="N488" s="204" t="s">
        <v>400</v>
      </c>
      <c r="O488" s="186" t="s">
        <v>4779</v>
      </c>
      <c r="P488" s="193">
        <v>6323.17</v>
      </c>
      <c r="Q488" s="197" t="s">
        <v>0</v>
      </c>
      <c r="R488" s="186" t="s">
        <v>0</v>
      </c>
      <c r="S488" s="186" t="s">
        <v>0</v>
      </c>
      <c r="T488" s="186" t="s">
        <v>0</v>
      </c>
    </row>
    <row r="489" spans="1:20" s="192" customFormat="1" ht="409.5" x14ac:dyDescent="0.3">
      <c r="A489" s="187" t="s">
        <v>3915</v>
      </c>
      <c r="B489" s="271" t="s">
        <v>4797</v>
      </c>
      <c r="C489" s="321" t="s">
        <v>395</v>
      </c>
      <c r="D489" s="185" t="s">
        <v>27</v>
      </c>
      <c r="E489" s="187" t="s">
        <v>706</v>
      </c>
      <c r="F489" s="186" t="s">
        <v>707</v>
      </c>
      <c r="G489" s="318"/>
      <c r="H489" s="189" t="s">
        <v>298</v>
      </c>
      <c r="I489" s="204" t="s">
        <v>360</v>
      </c>
      <c r="J489" s="186" t="s">
        <v>708</v>
      </c>
      <c r="K489" s="317">
        <v>0.34200000000000003</v>
      </c>
      <c r="L489" s="187" t="s">
        <v>399</v>
      </c>
      <c r="M489" s="186" t="s">
        <v>304</v>
      </c>
      <c r="N489" s="204" t="s">
        <v>400</v>
      </c>
      <c r="O489" s="186" t="s">
        <v>4779</v>
      </c>
      <c r="P489" s="193">
        <v>6695.12</v>
      </c>
      <c r="Q489" s="197" t="s">
        <v>0</v>
      </c>
      <c r="R489" s="186" t="s">
        <v>0</v>
      </c>
      <c r="S489" s="186" t="s">
        <v>0</v>
      </c>
      <c r="T489" s="186" t="s">
        <v>0</v>
      </c>
    </row>
    <row r="490" spans="1:20" s="192" customFormat="1" ht="409.5" x14ac:dyDescent="0.3">
      <c r="A490" s="187" t="s">
        <v>3916</v>
      </c>
      <c r="B490" s="271" t="s">
        <v>4797</v>
      </c>
      <c r="C490" s="321" t="s">
        <v>395</v>
      </c>
      <c r="D490" s="185" t="s">
        <v>27</v>
      </c>
      <c r="E490" s="187" t="s">
        <v>709</v>
      </c>
      <c r="F490" s="186" t="s">
        <v>678</v>
      </c>
      <c r="G490" s="318"/>
      <c r="H490" s="189" t="s">
        <v>298</v>
      </c>
      <c r="I490" s="204" t="s">
        <v>360</v>
      </c>
      <c r="J490" s="186" t="s">
        <v>710</v>
      </c>
      <c r="K490" s="317">
        <v>1.4810000000000001</v>
      </c>
      <c r="L490" s="187" t="s">
        <v>409</v>
      </c>
      <c r="M490" s="186" t="s">
        <v>304</v>
      </c>
      <c r="N490" s="204" t="s">
        <v>400</v>
      </c>
      <c r="O490" s="186" t="s">
        <v>4779</v>
      </c>
      <c r="P490" s="193">
        <v>14810</v>
      </c>
      <c r="Q490" s="197" t="s">
        <v>0</v>
      </c>
      <c r="R490" s="186" t="s">
        <v>0</v>
      </c>
      <c r="S490" s="186" t="s">
        <v>0</v>
      </c>
      <c r="T490" s="186" t="s">
        <v>0</v>
      </c>
    </row>
    <row r="491" spans="1:20" s="192" customFormat="1" ht="409.5" x14ac:dyDescent="0.3">
      <c r="A491" s="187" t="s">
        <v>3917</v>
      </c>
      <c r="B491" s="271" t="s">
        <v>4797</v>
      </c>
      <c r="C491" s="321" t="s">
        <v>395</v>
      </c>
      <c r="D491" s="185" t="s">
        <v>27</v>
      </c>
      <c r="E491" s="187" t="s">
        <v>711</v>
      </c>
      <c r="F491" s="186" t="s">
        <v>712</v>
      </c>
      <c r="G491" s="318"/>
      <c r="H491" s="189" t="s">
        <v>298</v>
      </c>
      <c r="I491" s="204" t="s">
        <v>360</v>
      </c>
      <c r="J491" s="186" t="s">
        <v>710</v>
      </c>
      <c r="K491" s="317">
        <v>0.33900000000000002</v>
      </c>
      <c r="L491" s="187" t="s">
        <v>504</v>
      </c>
      <c r="M491" s="186" t="s">
        <v>304</v>
      </c>
      <c r="N491" s="204" t="s">
        <v>400</v>
      </c>
      <c r="O491" s="186" t="s">
        <v>4779</v>
      </c>
      <c r="P491" s="193">
        <v>3390</v>
      </c>
      <c r="Q491" s="197" t="s">
        <v>0</v>
      </c>
      <c r="R491" s="186" t="s">
        <v>0</v>
      </c>
      <c r="S491" s="186" t="s">
        <v>0</v>
      </c>
      <c r="T491" s="186" t="s">
        <v>0</v>
      </c>
    </row>
    <row r="492" spans="1:20" s="192" customFormat="1" ht="409.5" x14ac:dyDescent="0.3">
      <c r="A492" s="187" t="s">
        <v>3918</v>
      </c>
      <c r="B492" s="271" t="s">
        <v>4797</v>
      </c>
      <c r="C492" s="321" t="s">
        <v>395</v>
      </c>
      <c r="D492" s="185" t="s">
        <v>27</v>
      </c>
      <c r="E492" s="187" t="s">
        <v>713</v>
      </c>
      <c r="F492" s="186" t="s">
        <v>714</v>
      </c>
      <c r="G492" s="318"/>
      <c r="H492" s="189" t="s">
        <v>298</v>
      </c>
      <c r="I492" s="204" t="s">
        <v>360</v>
      </c>
      <c r="J492" s="186" t="s">
        <v>710</v>
      </c>
      <c r="K492" s="317">
        <v>0.05</v>
      </c>
      <c r="L492" s="187" t="s">
        <v>504</v>
      </c>
      <c r="M492" s="186" t="s">
        <v>304</v>
      </c>
      <c r="N492" s="204" t="s">
        <v>400</v>
      </c>
      <c r="O492" s="186" t="s">
        <v>4779</v>
      </c>
      <c r="P492" s="193">
        <v>500</v>
      </c>
      <c r="Q492" s="197" t="s">
        <v>0</v>
      </c>
      <c r="R492" s="186" t="s">
        <v>0</v>
      </c>
      <c r="S492" s="186" t="s">
        <v>0</v>
      </c>
      <c r="T492" s="186" t="s">
        <v>0</v>
      </c>
    </row>
    <row r="493" spans="1:20" s="192" customFormat="1" ht="409.5" x14ac:dyDescent="0.3">
      <c r="A493" s="187" t="s">
        <v>3919</v>
      </c>
      <c r="B493" s="271" t="s">
        <v>4797</v>
      </c>
      <c r="C493" s="321" t="s">
        <v>395</v>
      </c>
      <c r="D493" s="185" t="s">
        <v>27</v>
      </c>
      <c r="E493" s="187" t="s">
        <v>715</v>
      </c>
      <c r="F493" s="186" t="s">
        <v>716</v>
      </c>
      <c r="G493" s="318"/>
      <c r="H493" s="189" t="s">
        <v>298</v>
      </c>
      <c r="I493" s="204" t="s">
        <v>360</v>
      </c>
      <c r="J493" s="186" t="s">
        <v>710</v>
      </c>
      <c r="K493" s="317">
        <v>0.19600000000000001</v>
      </c>
      <c r="L493" s="187" t="s">
        <v>504</v>
      </c>
      <c r="M493" s="186" t="s">
        <v>304</v>
      </c>
      <c r="N493" s="204" t="s">
        <v>400</v>
      </c>
      <c r="O493" s="186" t="s">
        <v>4779</v>
      </c>
      <c r="P493" s="193">
        <v>1960</v>
      </c>
      <c r="Q493" s="197" t="s">
        <v>0</v>
      </c>
      <c r="R493" s="186" t="s">
        <v>0</v>
      </c>
      <c r="S493" s="186" t="s">
        <v>0</v>
      </c>
      <c r="T493" s="186" t="s">
        <v>0</v>
      </c>
    </row>
    <row r="494" spans="1:20" s="192" customFormat="1" ht="409.5" x14ac:dyDescent="0.3">
      <c r="A494" s="187" t="s">
        <v>3920</v>
      </c>
      <c r="B494" s="271" t="s">
        <v>4797</v>
      </c>
      <c r="C494" s="321" t="s">
        <v>395</v>
      </c>
      <c r="D494" s="185" t="s">
        <v>27</v>
      </c>
      <c r="E494" s="187" t="s">
        <v>717</v>
      </c>
      <c r="F494" s="186" t="s">
        <v>718</v>
      </c>
      <c r="G494" s="318"/>
      <c r="H494" s="189" t="s">
        <v>298</v>
      </c>
      <c r="I494" s="204" t="s">
        <v>360</v>
      </c>
      <c r="J494" s="186" t="s">
        <v>719</v>
      </c>
      <c r="K494" s="317">
        <v>0.9</v>
      </c>
      <c r="L494" s="187" t="s">
        <v>504</v>
      </c>
      <c r="M494" s="186" t="s">
        <v>304</v>
      </c>
      <c r="N494" s="204" t="s">
        <v>400</v>
      </c>
      <c r="O494" s="186" t="s">
        <v>4779</v>
      </c>
      <c r="P494" s="193">
        <v>9000</v>
      </c>
      <c r="Q494" s="197" t="s">
        <v>0</v>
      </c>
      <c r="R494" s="186" t="s">
        <v>0</v>
      </c>
      <c r="S494" s="186" t="s">
        <v>0</v>
      </c>
      <c r="T494" s="186" t="s">
        <v>0</v>
      </c>
    </row>
    <row r="495" spans="1:20" s="192" customFormat="1" ht="409.5" x14ac:dyDescent="0.3">
      <c r="A495" s="187" t="s">
        <v>3921</v>
      </c>
      <c r="B495" s="271" t="s">
        <v>4797</v>
      </c>
      <c r="C495" s="321" t="s">
        <v>395</v>
      </c>
      <c r="D495" s="185" t="s">
        <v>27</v>
      </c>
      <c r="E495" s="187" t="s">
        <v>720</v>
      </c>
      <c r="F495" s="186" t="s">
        <v>721</v>
      </c>
      <c r="G495" s="318"/>
      <c r="H495" s="189" t="s">
        <v>298</v>
      </c>
      <c r="I495" s="204" t="s">
        <v>360</v>
      </c>
      <c r="J495" s="186" t="s">
        <v>719</v>
      </c>
      <c r="K495" s="317">
        <v>0.9</v>
      </c>
      <c r="L495" s="187" t="s">
        <v>504</v>
      </c>
      <c r="M495" s="186" t="s">
        <v>304</v>
      </c>
      <c r="N495" s="204" t="s">
        <v>400</v>
      </c>
      <c r="O495" s="186" t="s">
        <v>4779</v>
      </c>
      <c r="P495" s="193">
        <v>9000</v>
      </c>
      <c r="Q495" s="197" t="s">
        <v>0</v>
      </c>
      <c r="R495" s="186" t="s">
        <v>0</v>
      </c>
      <c r="S495" s="186" t="s">
        <v>0</v>
      </c>
      <c r="T495" s="186" t="s">
        <v>0</v>
      </c>
    </row>
    <row r="496" spans="1:20" s="192" customFormat="1" ht="409.5" x14ac:dyDescent="0.3">
      <c r="A496" s="187" t="s">
        <v>3922</v>
      </c>
      <c r="B496" s="271" t="s">
        <v>4797</v>
      </c>
      <c r="C496" s="321" t="s">
        <v>395</v>
      </c>
      <c r="D496" s="185" t="s">
        <v>27</v>
      </c>
      <c r="E496" s="187" t="s">
        <v>722</v>
      </c>
      <c r="F496" s="186" t="s">
        <v>723</v>
      </c>
      <c r="G496" s="318"/>
      <c r="H496" s="189" t="s">
        <v>298</v>
      </c>
      <c r="I496" s="204" t="s">
        <v>360</v>
      </c>
      <c r="J496" s="186" t="s">
        <v>719</v>
      </c>
      <c r="K496" s="317">
        <v>0.9</v>
      </c>
      <c r="L496" s="187" t="s">
        <v>504</v>
      </c>
      <c r="M496" s="186" t="s">
        <v>304</v>
      </c>
      <c r="N496" s="204" t="s">
        <v>400</v>
      </c>
      <c r="O496" s="186" t="s">
        <v>4779</v>
      </c>
      <c r="P496" s="193">
        <v>9000</v>
      </c>
      <c r="Q496" s="197" t="s">
        <v>0</v>
      </c>
      <c r="R496" s="186" t="s">
        <v>0</v>
      </c>
      <c r="S496" s="186" t="s">
        <v>0</v>
      </c>
      <c r="T496" s="186" t="s">
        <v>0</v>
      </c>
    </row>
    <row r="497" spans="1:20" s="192" customFormat="1" ht="409.5" x14ac:dyDescent="0.3">
      <c r="A497" s="187" t="s">
        <v>3923</v>
      </c>
      <c r="B497" s="271" t="s">
        <v>4797</v>
      </c>
      <c r="C497" s="321" t="s">
        <v>395</v>
      </c>
      <c r="D497" s="185" t="s">
        <v>27</v>
      </c>
      <c r="E497" s="187" t="s">
        <v>724</v>
      </c>
      <c r="F497" s="186" t="s">
        <v>725</v>
      </c>
      <c r="G497" s="318"/>
      <c r="H497" s="189" t="s">
        <v>298</v>
      </c>
      <c r="I497" s="204" t="s">
        <v>360</v>
      </c>
      <c r="J497" s="186" t="s">
        <v>719</v>
      </c>
      <c r="K497" s="317">
        <v>0.9</v>
      </c>
      <c r="L497" s="187" t="s">
        <v>504</v>
      </c>
      <c r="M497" s="186" t="s">
        <v>304</v>
      </c>
      <c r="N497" s="204" t="s">
        <v>400</v>
      </c>
      <c r="O497" s="186" t="s">
        <v>4779</v>
      </c>
      <c r="P497" s="193">
        <v>9000</v>
      </c>
      <c r="Q497" s="197" t="s">
        <v>0</v>
      </c>
      <c r="R497" s="186" t="s">
        <v>0</v>
      </c>
      <c r="S497" s="186" t="s">
        <v>0</v>
      </c>
      <c r="T497" s="186" t="s">
        <v>0</v>
      </c>
    </row>
    <row r="498" spans="1:20" s="192" customFormat="1" ht="409.5" x14ac:dyDescent="0.3">
      <c r="A498" s="187" t="s">
        <v>3924</v>
      </c>
      <c r="B498" s="271" t="s">
        <v>4797</v>
      </c>
      <c r="C498" s="321" t="s">
        <v>395</v>
      </c>
      <c r="D498" s="185" t="s">
        <v>27</v>
      </c>
      <c r="E498" s="187" t="s">
        <v>726</v>
      </c>
      <c r="F498" s="186" t="s">
        <v>727</v>
      </c>
      <c r="G498" s="318"/>
      <c r="H498" s="189" t="s">
        <v>298</v>
      </c>
      <c r="I498" s="204" t="s">
        <v>360</v>
      </c>
      <c r="J498" s="186" t="s">
        <v>719</v>
      </c>
      <c r="K498" s="317">
        <v>0.9</v>
      </c>
      <c r="L498" s="187" t="s">
        <v>504</v>
      </c>
      <c r="M498" s="186" t="s">
        <v>304</v>
      </c>
      <c r="N498" s="204" t="s">
        <v>400</v>
      </c>
      <c r="O498" s="186" t="s">
        <v>4779</v>
      </c>
      <c r="P498" s="193">
        <v>9000</v>
      </c>
      <c r="Q498" s="197" t="s">
        <v>0</v>
      </c>
      <c r="R498" s="186" t="s">
        <v>0</v>
      </c>
      <c r="S498" s="186" t="s">
        <v>0</v>
      </c>
      <c r="T498" s="186" t="s">
        <v>0</v>
      </c>
    </row>
    <row r="499" spans="1:20" s="192" customFormat="1" ht="409.5" x14ac:dyDescent="0.3">
      <c r="A499" s="187" t="s">
        <v>3925</v>
      </c>
      <c r="B499" s="271" t="s">
        <v>4797</v>
      </c>
      <c r="C499" s="321" t="s">
        <v>395</v>
      </c>
      <c r="D499" s="185" t="s">
        <v>27</v>
      </c>
      <c r="E499" s="187" t="s">
        <v>728</v>
      </c>
      <c r="F499" s="186" t="s">
        <v>729</v>
      </c>
      <c r="G499" s="318"/>
      <c r="H499" s="189" t="s">
        <v>298</v>
      </c>
      <c r="I499" s="204" t="s">
        <v>360</v>
      </c>
      <c r="J499" s="186" t="s">
        <v>719</v>
      </c>
      <c r="K499" s="317">
        <v>0.9</v>
      </c>
      <c r="L499" s="187" t="s">
        <v>504</v>
      </c>
      <c r="M499" s="186" t="s">
        <v>304</v>
      </c>
      <c r="N499" s="204" t="s">
        <v>400</v>
      </c>
      <c r="O499" s="186" t="s">
        <v>4779</v>
      </c>
      <c r="P499" s="193">
        <v>9000</v>
      </c>
      <c r="Q499" s="197" t="s">
        <v>0</v>
      </c>
      <c r="R499" s="186" t="s">
        <v>0</v>
      </c>
      <c r="S499" s="186" t="s">
        <v>0</v>
      </c>
      <c r="T499" s="186" t="s">
        <v>0</v>
      </c>
    </row>
    <row r="500" spans="1:20" s="192" customFormat="1" ht="409.5" x14ac:dyDescent="0.3">
      <c r="A500" s="187" t="s">
        <v>3926</v>
      </c>
      <c r="B500" s="271" t="s">
        <v>4797</v>
      </c>
      <c r="C500" s="321" t="s">
        <v>395</v>
      </c>
      <c r="D500" s="185" t="s">
        <v>27</v>
      </c>
      <c r="E500" s="187" t="s">
        <v>730</v>
      </c>
      <c r="F500" s="186" t="s">
        <v>731</v>
      </c>
      <c r="G500" s="318"/>
      <c r="H500" s="189" t="s">
        <v>298</v>
      </c>
      <c r="I500" s="204" t="s">
        <v>360</v>
      </c>
      <c r="J500" s="186" t="s">
        <v>719</v>
      </c>
      <c r="K500" s="317">
        <v>0.32</v>
      </c>
      <c r="L500" s="187" t="s">
        <v>504</v>
      </c>
      <c r="M500" s="186" t="s">
        <v>304</v>
      </c>
      <c r="N500" s="204" t="s">
        <v>400</v>
      </c>
      <c r="O500" s="186" t="s">
        <v>4779</v>
      </c>
      <c r="P500" s="193">
        <v>3200</v>
      </c>
      <c r="Q500" s="197" t="s">
        <v>0</v>
      </c>
      <c r="R500" s="186" t="s">
        <v>0</v>
      </c>
      <c r="S500" s="186" t="s">
        <v>0</v>
      </c>
      <c r="T500" s="186" t="s">
        <v>0</v>
      </c>
    </row>
    <row r="501" spans="1:20" s="192" customFormat="1" ht="409.5" x14ac:dyDescent="0.3">
      <c r="A501" s="187" t="s">
        <v>3927</v>
      </c>
      <c r="B501" s="271" t="s">
        <v>4797</v>
      </c>
      <c r="C501" s="321" t="s">
        <v>395</v>
      </c>
      <c r="D501" s="185" t="s">
        <v>27</v>
      </c>
      <c r="E501" s="187" t="s">
        <v>733</v>
      </c>
      <c r="F501" s="186" t="s">
        <v>735</v>
      </c>
      <c r="G501" s="318"/>
      <c r="H501" s="189" t="s">
        <v>298</v>
      </c>
      <c r="I501" s="204" t="s">
        <v>360</v>
      </c>
      <c r="J501" s="186" t="s">
        <v>732</v>
      </c>
      <c r="K501" s="317">
        <v>7.0000000000000001E-3</v>
      </c>
      <c r="L501" s="187" t="s">
        <v>504</v>
      </c>
      <c r="M501" s="186" t="s">
        <v>304</v>
      </c>
      <c r="N501" s="204" t="s">
        <v>400</v>
      </c>
      <c r="O501" s="186" t="s">
        <v>4779</v>
      </c>
      <c r="P501" s="193">
        <v>70</v>
      </c>
      <c r="Q501" s="197" t="s">
        <v>0</v>
      </c>
      <c r="R501" s="186" t="s">
        <v>0</v>
      </c>
      <c r="S501" s="186" t="s">
        <v>0</v>
      </c>
      <c r="T501" s="186" t="s">
        <v>0</v>
      </c>
    </row>
    <row r="502" spans="1:20" s="192" customFormat="1" ht="409.5" x14ac:dyDescent="0.3">
      <c r="A502" s="187" t="s">
        <v>3928</v>
      </c>
      <c r="B502" s="271" t="s">
        <v>4797</v>
      </c>
      <c r="C502" s="321" t="s">
        <v>395</v>
      </c>
      <c r="D502" s="185" t="s">
        <v>27</v>
      </c>
      <c r="E502" s="187" t="s">
        <v>734</v>
      </c>
      <c r="F502" s="186" t="s">
        <v>736</v>
      </c>
      <c r="G502" s="318"/>
      <c r="H502" s="189" t="s">
        <v>298</v>
      </c>
      <c r="I502" s="204" t="s">
        <v>360</v>
      </c>
      <c r="J502" s="186" t="s">
        <v>732</v>
      </c>
      <c r="K502" s="317">
        <v>0.95</v>
      </c>
      <c r="L502" s="187" t="s">
        <v>504</v>
      </c>
      <c r="M502" s="186" t="s">
        <v>304</v>
      </c>
      <c r="N502" s="204" t="s">
        <v>400</v>
      </c>
      <c r="O502" s="186" t="s">
        <v>4779</v>
      </c>
      <c r="P502" s="193">
        <v>9500</v>
      </c>
      <c r="Q502" s="197" t="s">
        <v>0</v>
      </c>
      <c r="R502" s="186" t="s">
        <v>0</v>
      </c>
      <c r="S502" s="186" t="s">
        <v>0</v>
      </c>
      <c r="T502" s="186" t="s">
        <v>0</v>
      </c>
    </row>
    <row r="503" spans="1:20" s="192" customFormat="1" ht="409.5" x14ac:dyDescent="0.3">
      <c r="A503" s="187" t="s">
        <v>3929</v>
      </c>
      <c r="B503" s="271" t="s">
        <v>4797</v>
      </c>
      <c r="C503" s="321" t="s">
        <v>395</v>
      </c>
      <c r="D503" s="185" t="s">
        <v>27</v>
      </c>
      <c r="E503" s="187" t="s">
        <v>737</v>
      </c>
      <c r="F503" s="186" t="s">
        <v>738</v>
      </c>
      <c r="G503" s="318"/>
      <c r="H503" s="189" t="s">
        <v>298</v>
      </c>
      <c r="I503" s="204" t="s">
        <v>360</v>
      </c>
      <c r="J503" s="186" t="s">
        <v>732</v>
      </c>
      <c r="K503" s="317">
        <v>0.95</v>
      </c>
      <c r="L503" s="187" t="s">
        <v>504</v>
      </c>
      <c r="M503" s="186" t="s">
        <v>304</v>
      </c>
      <c r="N503" s="204" t="s">
        <v>400</v>
      </c>
      <c r="O503" s="186" t="s">
        <v>4779</v>
      </c>
      <c r="P503" s="193">
        <v>9500</v>
      </c>
      <c r="Q503" s="197" t="s">
        <v>0</v>
      </c>
      <c r="R503" s="186" t="s">
        <v>0</v>
      </c>
      <c r="S503" s="186" t="s">
        <v>0</v>
      </c>
      <c r="T503" s="186" t="s">
        <v>0</v>
      </c>
    </row>
    <row r="504" spans="1:20" s="192" customFormat="1" ht="409.5" x14ac:dyDescent="0.3">
      <c r="A504" s="187" t="s">
        <v>3930</v>
      </c>
      <c r="B504" s="271" t="s">
        <v>4797</v>
      </c>
      <c r="C504" s="321" t="s">
        <v>395</v>
      </c>
      <c r="D504" s="185" t="s">
        <v>27</v>
      </c>
      <c r="E504" s="187" t="s">
        <v>739</v>
      </c>
      <c r="F504" s="186" t="s">
        <v>740</v>
      </c>
      <c r="G504" s="318"/>
      <c r="H504" s="189" t="s">
        <v>298</v>
      </c>
      <c r="I504" s="204" t="s">
        <v>360</v>
      </c>
      <c r="J504" s="186" t="s">
        <v>732</v>
      </c>
      <c r="K504" s="317">
        <v>0.23</v>
      </c>
      <c r="L504" s="187" t="s">
        <v>504</v>
      </c>
      <c r="M504" s="186" t="s">
        <v>304</v>
      </c>
      <c r="N504" s="204" t="s">
        <v>400</v>
      </c>
      <c r="O504" s="186" t="s">
        <v>4779</v>
      </c>
      <c r="P504" s="193">
        <v>2300</v>
      </c>
      <c r="Q504" s="197" t="s">
        <v>0</v>
      </c>
      <c r="R504" s="186" t="s">
        <v>0</v>
      </c>
      <c r="S504" s="186" t="s">
        <v>0</v>
      </c>
      <c r="T504" s="186" t="s">
        <v>0</v>
      </c>
    </row>
    <row r="505" spans="1:20" s="192" customFormat="1" ht="409.5" x14ac:dyDescent="0.3">
      <c r="A505" s="187" t="s">
        <v>3931</v>
      </c>
      <c r="B505" s="271" t="s">
        <v>4797</v>
      </c>
      <c r="C505" s="321" t="s">
        <v>395</v>
      </c>
      <c r="D505" s="185" t="s">
        <v>27</v>
      </c>
      <c r="E505" s="187" t="s">
        <v>741</v>
      </c>
      <c r="F505" s="186" t="s">
        <v>742</v>
      </c>
      <c r="G505" s="318"/>
      <c r="H505" s="189" t="s">
        <v>298</v>
      </c>
      <c r="I505" s="204" t="s">
        <v>360</v>
      </c>
      <c r="J505" s="186" t="s">
        <v>732</v>
      </c>
      <c r="K505" s="317">
        <v>1.35</v>
      </c>
      <c r="L505" s="187" t="s">
        <v>504</v>
      </c>
      <c r="M505" s="186" t="s">
        <v>304</v>
      </c>
      <c r="N505" s="204" t="s">
        <v>400</v>
      </c>
      <c r="O505" s="186" t="s">
        <v>4779</v>
      </c>
      <c r="P505" s="193">
        <v>13500</v>
      </c>
      <c r="Q505" s="197" t="s">
        <v>0</v>
      </c>
      <c r="R505" s="186" t="s">
        <v>0</v>
      </c>
      <c r="S505" s="186" t="s">
        <v>0</v>
      </c>
      <c r="T505" s="186" t="s">
        <v>0</v>
      </c>
    </row>
    <row r="506" spans="1:20" s="192" customFormat="1" ht="409.5" x14ac:dyDescent="0.3">
      <c r="A506" s="187" t="s">
        <v>3932</v>
      </c>
      <c r="B506" s="271" t="s">
        <v>4797</v>
      </c>
      <c r="C506" s="321" t="s">
        <v>395</v>
      </c>
      <c r="D506" s="185" t="s">
        <v>27</v>
      </c>
      <c r="E506" s="187" t="s">
        <v>743</v>
      </c>
      <c r="F506" s="186" t="s">
        <v>744</v>
      </c>
      <c r="G506" s="318"/>
      <c r="H506" s="189" t="s">
        <v>298</v>
      </c>
      <c r="I506" s="204" t="s">
        <v>360</v>
      </c>
      <c r="J506" s="186" t="s">
        <v>732</v>
      </c>
      <c r="K506" s="317">
        <v>1.35</v>
      </c>
      <c r="L506" s="187" t="s">
        <v>504</v>
      </c>
      <c r="M506" s="186" t="s">
        <v>304</v>
      </c>
      <c r="N506" s="204" t="s">
        <v>400</v>
      </c>
      <c r="O506" s="186" t="s">
        <v>4779</v>
      </c>
      <c r="P506" s="193">
        <v>13500</v>
      </c>
      <c r="Q506" s="197" t="s">
        <v>0</v>
      </c>
      <c r="R506" s="186" t="s">
        <v>0</v>
      </c>
      <c r="S506" s="186" t="s">
        <v>0</v>
      </c>
      <c r="T506" s="186" t="s">
        <v>0</v>
      </c>
    </row>
    <row r="507" spans="1:20" s="192" customFormat="1" ht="409.5" x14ac:dyDescent="0.3">
      <c r="A507" s="187" t="s">
        <v>3933</v>
      </c>
      <c r="B507" s="271" t="s">
        <v>4797</v>
      </c>
      <c r="C507" s="321" t="s">
        <v>395</v>
      </c>
      <c r="D507" s="185" t="s">
        <v>27</v>
      </c>
      <c r="E507" s="187" t="s">
        <v>745</v>
      </c>
      <c r="F507" s="186" t="s">
        <v>746</v>
      </c>
      <c r="G507" s="318"/>
      <c r="H507" s="189" t="s">
        <v>298</v>
      </c>
      <c r="I507" s="204" t="s">
        <v>360</v>
      </c>
      <c r="J507" s="186" t="s">
        <v>732</v>
      </c>
      <c r="K507" s="317">
        <v>0.5</v>
      </c>
      <c r="L507" s="187" t="s">
        <v>504</v>
      </c>
      <c r="M507" s="186" t="s">
        <v>304</v>
      </c>
      <c r="N507" s="204" t="s">
        <v>400</v>
      </c>
      <c r="O507" s="186" t="s">
        <v>4779</v>
      </c>
      <c r="P507" s="193">
        <v>5000</v>
      </c>
      <c r="Q507" s="197" t="s">
        <v>0</v>
      </c>
      <c r="R507" s="186" t="s">
        <v>0</v>
      </c>
      <c r="S507" s="186" t="s">
        <v>0</v>
      </c>
      <c r="T507" s="186" t="s">
        <v>0</v>
      </c>
    </row>
    <row r="508" spans="1:20" s="192" customFormat="1" ht="409.5" x14ac:dyDescent="0.3">
      <c r="A508" s="187" t="s">
        <v>3934</v>
      </c>
      <c r="B508" s="271" t="s">
        <v>4797</v>
      </c>
      <c r="C508" s="321" t="s">
        <v>395</v>
      </c>
      <c r="D508" s="185" t="s">
        <v>27</v>
      </c>
      <c r="E508" s="187" t="s">
        <v>747</v>
      </c>
      <c r="F508" s="186" t="s">
        <v>748</v>
      </c>
      <c r="G508" s="318"/>
      <c r="H508" s="189" t="s">
        <v>298</v>
      </c>
      <c r="I508" s="204" t="s">
        <v>360</v>
      </c>
      <c r="J508" s="186" t="s">
        <v>732</v>
      </c>
      <c r="K508" s="317">
        <v>0.95</v>
      </c>
      <c r="L508" s="187" t="s">
        <v>504</v>
      </c>
      <c r="M508" s="186" t="s">
        <v>304</v>
      </c>
      <c r="N508" s="204" t="s">
        <v>400</v>
      </c>
      <c r="O508" s="186" t="s">
        <v>4779</v>
      </c>
      <c r="P508" s="193">
        <v>9500</v>
      </c>
      <c r="Q508" s="197" t="s">
        <v>0</v>
      </c>
      <c r="R508" s="186" t="s">
        <v>0</v>
      </c>
      <c r="S508" s="186" t="s">
        <v>0</v>
      </c>
      <c r="T508" s="186" t="s">
        <v>0</v>
      </c>
    </row>
    <row r="509" spans="1:20" s="192" customFormat="1" ht="409.5" x14ac:dyDescent="0.3">
      <c r="A509" s="187" t="s">
        <v>3935</v>
      </c>
      <c r="B509" s="271" t="s">
        <v>4797</v>
      </c>
      <c r="C509" s="321" t="s">
        <v>395</v>
      </c>
      <c r="D509" s="185" t="s">
        <v>27</v>
      </c>
      <c r="E509" s="187" t="s">
        <v>749</v>
      </c>
      <c r="F509" s="186" t="s">
        <v>750</v>
      </c>
      <c r="G509" s="318"/>
      <c r="H509" s="189" t="s">
        <v>298</v>
      </c>
      <c r="I509" s="204" t="s">
        <v>360</v>
      </c>
      <c r="J509" s="186" t="s">
        <v>732</v>
      </c>
      <c r="K509" s="317">
        <v>1.35</v>
      </c>
      <c r="L509" s="187" t="s">
        <v>504</v>
      </c>
      <c r="M509" s="186" t="s">
        <v>304</v>
      </c>
      <c r="N509" s="204" t="s">
        <v>400</v>
      </c>
      <c r="O509" s="186" t="s">
        <v>4779</v>
      </c>
      <c r="P509" s="193">
        <v>13500</v>
      </c>
      <c r="Q509" s="197" t="s">
        <v>0</v>
      </c>
      <c r="R509" s="186" t="s">
        <v>0</v>
      </c>
      <c r="S509" s="186" t="s">
        <v>0</v>
      </c>
      <c r="T509" s="186" t="s">
        <v>0</v>
      </c>
    </row>
    <row r="510" spans="1:20" s="192" customFormat="1" ht="409.5" x14ac:dyDescent="0.3">
      <c r="A510" s="187" t="s">
        <v>3936</v>
      </c>
      <c r="B510" s="271" t="s">
        <v>4797</v>
      </c>
      <c r="C510" s="321" t="s">
        <v>395</v>
      </c>
      <c r="D510" s="185" t="s">
        <v>27</v>
      </c>
      <c r="E510" s="187" t="s">
        <v>751</v>
      </c>
      <c r="F510" s="186" t="s">
        <v>752</v>
      </c>
      <c r="G510" s="318"/>
      <c r="H510" s="189" t="s">
        <v>298</v>
      </c>
      <c r="I510" s="204" t="s">
        <v>360</v>
      </c>
      <c r="J510" s="186" t="s">
        <v>732</v>
      </c>
      <c r="K510" s="317">
        <v>0.23</v>
      </c>
      <c r="L510" s="187" t="s">
        <v>504</v>
      </c>
      <c r="M510" s="186" t="s">
        <v>304</v>
      </c>
      <c r="N510" s="204" t="s">
        <v>400</v>
      </c>
      <c r="O510" s="186" t="s">
        <v>4779</v>
      </c>
      <c r="P510" s="193">
        <v>2300</v>
      </c>
      <c r="Q510" s="197" t="s">
        <v>0</v>
      </c>
      <c r="R510" s="186" t="s">
        <v>0</v>
      </c>
      <c r="S510" s="186" t="s">
        <v>0</v>
      </c>
      <c r="T510" s="186" t="s">
        <v>0</v>
      </c>
    </row>
    <row r="511" spans="1:20" s="192" customFormat="1" ht="409.5" x14ac:dyDescent="0.3">
      <c r="A511" s="187" t="s">
        <v>3937</v>
      </c>
      <c r="B511" s="271" t="s">
        <v>4797</v>
      </c>
      <c r="C511" s="321" t="s">
        <v>395</v>
      </c>
      <c r="D511" s="185" t="s">
        <v>27</v>
      </c>
      <c r="E511" s="187" t="s">
        <v>753</v>
      </c>
      <c r="F511" s="186" t="s">
        <v>754</v>
      </c>
      <c r="G511" s="318"/>
      <c r="H511" s="189" t="s">
        <v>298</v>
      </c>
      <c r="I511" s="204" t="s">
        <v>360</v>
      </c>
      <c r="J511" s="186" t="s">
        <v>732</v>
      </c>
      <c r="K511" s="317">
        <v>1.35</v>
      </c>
      <c r="L511" s="187" t="s">
        <v>504</v>
      </c>
      <c r="M511" s="186" t="s">
        <v>304</v>
      </c>
      <c r="N511" s="204" t="s">
        <v>400</v>
      </c>
      <c r="O511" s="186" t="s">
        <v>4779</v>
      </c>
      <c r="P511" s="193">
        <v>13500</v>
      </c>
      <c r="Q511" s="197" t="s">
        <v>0</v>
      </c>
      <c r="R511" s="186" t="s">
        <v>0</v>
      </c>
      <c r="S511" s="186" t="s">
        <v>0</v>
      </c>
      <c r="T511" s="186" t="s">
        <v>0</v>
      </c>
    </row>
    <row r="512" spans="1:20" s="192" customFormat="1" ht="409.5" x14ac:dyDescent="0.3">
      <c r="A512" s="187" t="s">
        <v>3938</v>
      </c>
      <c r="B512" s="271" t="s">
        <v>4797</v>
      </c>
      <c r="C512" s="321" t="s">
        <v>395</v>
      </c>
      <c r="D512" s="185" t="s">
        <v>27</v>
      </c>
      <c r="E512" s="187" t="s">
        <v>755</v>
      </c>
      <c r="F512" s="186" t="s">
        <v>756</v>
      </c>
      <c r="G512" s="318"/>
      <c r="H512" s="189" t="s">
        <v>298</v>
      </c>
      <c r="I512" s="204" t="s">
        <v>360</v>
      </c>
      <c r="J512" s="186" t="s">
        <v>732</v>
      </c>
      <c r="K512" s="317">
        <v>0.95</v>
      </c>
      <c r="L512" s="187" t="s">
        <v>504</v>
      </c>
      <c r="M512" s="186" t="s">
        <v>304</v>
      </c>
      <c r="N512" s="204" t="s">
        <v>400</v>
      </c>
      <c r="O512" s="186" t="s">
        <v>4779</v>
      </c>
      <c r="P512" s="193">
        <v>9500</v>
      </c>
      <c r="Q512" s="197" t="s">
        <v>0</v>
      </c>
      <c r="R512" s="186" t="s">
        <v>0</v>
      </c>
      <c r="S512" s="186" t="s">
        <v>0</v>
      </c>
      <c r="T512" s="186" t="s">
        <v>0</v>
      </c>
    </row>
    <row r="513" spans="1:20" s="192" customFormat="1" ht="409.5" x14ac:dyDescent="0.3">
      <c r="A513" s="187" t="s">
        <v>3939</v>
      </c>
      <c r="B513" s="271" t="s">
        <v>4797</v>
      </c>
      <c r="C513" s="321" t="s">
        <v>395</v>
      </c>
      <c r="D513" s="185" t="s">
        <v>27</v>
      </c>
      <c r="E513" s="187" t="s">
        <v>757</v>
      </c>
      <c r="F513" s="186" t="s">
        <v>758</v>
      </c>
      <c r="G513" s="318"/>
      <c r="H513" s="189" t="s">
        <v>298</v>
      </c>
      <c r="I513" s="204" t="s">
        <v>360</v>
      </c>
      <c r="J513" s="186" t="s">
        <v>732</v>
      </c>
      <c r="K513" s="317">
        <v>0.23</v>
      </c>
      <c r="L513" s="187" t="s">
        <v>504</v>
      </c>
      <c r="M513" s="186" t="s">
        <v>304</v>
      </c>
      <c r="N513" s="204" t="s">
        <v>400</v>
      </c>
      <c r="O513" s="186" t="s">
        <v>4779</v>
      </c>
      <c r="P513" s="193">
        <v>2300</v>
      </c>
      <c r="Q513" s="197" t="s">
        <v>0</v>
      </c>
      <c r="R513" s="186" t="s">
        <v>0</v>
      </c>
      <c r="S513" s="186" t="s">
        <v>0</v>
      </c>
      <c r="T513" s="186" t="s">
        <v>0</v>
      </c>
    </row>
    <row r="514" spans="1:20" s="192" customFormat="1" ht="409.5" x14ac:dyDescent="0.3">
      <c r="A514" s="187" t="s">
        <v>3940</v>
      </c>
      <c r="B514" s="271" t="s">
        <v>4797</v>
      </c>
      <c r="C514" s="321" t="s">
        <v>395</v>
      </c>
      <c r="D514" s="185" t="s">
        <v>27</v>
      </c>
      <c r="E514" s="187" t="s">
        <v>759</v>
      </c>
      <c r="F514" s="186" t="s">
        <v>760</v>
      </c>
      <c r="G514" s="318"/>
      <c r="H514" s="189" t="s">
        <v>298</v>
      </c>
      <c r="I514" s="204" t="s">
        <v>360</v>
      </c>
      <c r="J514" s="186" t="s">
        <v>732</v>
      </c>
      <c r="K514" s="317">
        <v>0.23</v>
      </c>
      <c r="L514" s="187" t="s">
        <v>504</v>
      </c>
      <c r="M514" s="186" t="s">
        <v>304</v>
      </c>
      <c r="N514" s="204" t="s">
        <v>400</v>
      </c>
      <c r="O514" s="186" t="s">
        <v>4779</v>
      </c>
      <c r="P514" s="193">
        <v>2300</v>
      </c>
      <c r="Q514" s="197" t="s">
        <v>0</v>
      </c>
      <c r="R514" s="186" t="s">
        <v>0</v>
      </c>
      <c r="S514" s="186" t="s">
        <v>0</v>
      </c>
      <c r="T514" s="186" t="s">
        <v>0</v>
      </c>
    </row>
    <row r="515" spans="1:20" s="192" customFormat="1" ht="409.5" x14ac:dyDescent="0.3">
      <c r="A515" s="187" t="s">
        <v>3941</v>
      </c>
      <c r="B515" s="271" t="s">
        <v>4797</v>
      </c>
      <c r="C515" s="321" t="s">
        <v>395</v>
      </c>
      <c r="D515" s="185" t="s">
        <v>27</v>
      </c>
      <c r="E515" s="187" t="s">
        <v>761</v>
      </c>
      <c r="F515" s="186" t="s">
        <v>762</v>
      </c>
      <c r="G515" s="318"/>
      <c r="H515" s="189" t="s">
        <v>298</v>
      </c>
      <c r="I515" s="204" t="s">
        <v>360</v>
      </c>
      <c r="J515" s="186" t="s">
        <v>732</v>
      </c>
      <c r="K515" s="317">
        <v>0.95</v>
      </c>
      <c r="L515" s="187" t="s">
        <v>504</v>
      </c>
      <c r="M515" s="186" t="s">
        <v>304</v>
      </c>
      <c r="N515" s="204" t="s">
        <v>400</v>
      </c>
      <c r="O515" s="186" t="s">
        <v>4779</v>
      </c>
      <c r="P515" s="193">
        <v>9500</v>
      </c>
      <c r="Q515" s="197" t="s">
        <v>0</v>
      </c>
      <c r="R515" s="186" t="s">
        <v>0</v>
      </c>
      <c r="S515" s="186" t="s">
        <v>0</v>
      </c>
      <c r="T515" s="186" t="s">
        <v>0</v>
      </c>
    </row>
    <row r="516" spans="1:20" s="192" customFormat="1" ht="409.5" x14ac:dyDescent="0.3">
      <c r="A516" s="187" t="s">
        <v>3942</v>
      </c>
      <c r="B516" s="271" t="s">
        <v>4797</v>
      </c>
      <c r="C516" s="321" t="s">
        <v>395</v>
      </c>
      <c r="D516" s="185" t="s">
        <v>27</v>
      </c>
      <c r="E516" s="187" t="s">
        <v>763</v>
      </c>
      <c r="F516" s="186" t="s">
        <v>764</v>
      </c>
      <c r="G516" s="318"/>
      <c r="H516" s="189" t="s">
        <v>298</v>
      </c>
      <c r="I516" s="204" t="s">
        <v>360</v>
      </c>
      <c r="J516" s="186" t="s">
        <v>732</v>
      </c>
      <c r="K516" s="317">
        <v>0.23</v>
      </c>
      <c r="L516" s="187" t="s">
        <v>504</v>
      </c>
      <c r="M516" s="186" t="s">
        <v>304</v>
      </c>
      <c r="N516" s="204" t="s">
        <v>400</v>
      </c>
      <c r="O516" s="186" t="s">
        <v>4779</v>
      </c>
      <c r="P516" s="193">
        <v>2300</v>
      </c>
      <c r="Q516" s="197" t="s">
        <v>0</v>
      </c>
      <c r="R516" s="186" t="s">
        <v>0</v>
      </c>
      <c r="S516" s="186" t="s">
        <v>0</v>
      </c>
      <c r="T516" s="186" t="s">
        <v>0</v>
      </c>
    </row>
    <row r="517" spans="1:20" s="192" customFormat="1" ht="409.5" x14ac:dyDescent="0.3">
      <c r="A517" s="187" t="s">
        <v>3943</v>
      </c>
      <c r="B517" s="271" t="s">
        <v>4797</v>
      </c>
      <c r="C517" s="321" t="s">
        <v>395</v>
      </c>
      <c r="D517" s="185" t="s">
        <v>27</v>
      </c>
      <c r="E517" s="187" t="s">
        <v>765</v>
      </c>
      <c r="F517" s="186" t="s">
        <v>766</v>
      </c>
      <c r="G517" s="318"/>
      <c r="H517" s="189" t="s">
        <v>298</v>
      </c>
      <c r="I517" s="204" t="s">
        <v>360</v>
      </c>
      <c r="J517" s="186" t="s">
        <v>732</v>
      </c>
      <c r="K517" s="317">
        <v>0.23</v>
      </c>
      <c r="L517" s="187" t="s">
        <v>504</v>
      </c>
      <c r="M517" s="186" t="s">
        <v>304</v>
      </c>
      <c r="N517" s="204" t="s">
        <v>400</v>
      </c>
      <c r="O517" s="186" t="s">
        <v>4779</v>
      </c>
      <c r="P517" s="193">
        <v>2300</v>
      </c>
      <c r="Q517" s="197" t="s">
        <v>0</v>
      </c>
      <c r="R517" s="186" t="s">
        <v>0</v>
      </c>
      <c r="S517" s="186" t="s">
        <v>0</v>
      </c>
      <c r="T517" s="186" t="s">
        <v>0</v>
      </c>
    </row>
    <row r="518" spans="1:20" s="192" customFormat="1" ht="409.5" x14ac:dyDescent="0.3">
      <c r="A518" s="187" t="s">
        <v>3944</v>
      </c>
      <c r="B518" s="271" t="s">
        <v>4797</v>
      </c>
      <c r="C518" s="321" t="s">
        <v>395</v>
      </c>
      <c r="D518" s="185" t="s">
        <v>27</v>
      </c>
      <c r="E518" s="187" t="s">
        <v>767</v>
      </c>
      <c r="F518" s="186" t="s">
        <v>768</v>
      </c>
      <c r="G518" s="318"/>
      <c r="H518" s="189" t="s">
        <v>298</v>
      </c>
      <c r="I518" s="204" t="s">
        <v>360</v>
      </c>
      <c r="J518" s="186" t="s">
        <v>732</v>
      </c>
      <c r="K518" s="317">
        <v>4.8000000000000001E-2</v>
      </c>
      <c r="L518" s="187" t="s">
        <v>504</v>
      </c>
      <c r="M518" s="186" t="s">
        <v>304</v>
      </c>
      <c r="N518" s="204" t="s">
        <v>400</v>
      </c>
      <c r="O518" s="186" t="s">
        <v>4779</v>
      </c>
      <c r="P518" s="193">
        <v>480</v>
      </c>
      <c r="Q518" s="197" t="s">
        <v>0</v>
      </c>
      <c r="R518" s="186" t="s">
        <v>0</v>
      </c>
      <c r="S518" s="186" t="s">
        <v>0</v>
      </c>
      <c r="T518" s="186" t="s">
        <v>0</v>
      </c>
    </row>
    <row r="519" spans="1:20" s="241" customFormat="1" ht="18.75" x14ac:dyDescent="0.3">
      <c r="A519" s="329" t="s">
        <v>4714</v>
      </c>
      <c r="B519" s="329"/>
      <c r="C519" s="329"/>
      <c r="D519" s="329"/>
      <c r="E519" s="329"/>
      <c r="F519" s="329"/>
      <c r="G519" s="329"/>
      <c r="H519" s="329"/>
      <c r="I519" s="329"/>
      <c r="J519" s="329"/>
      <c r="K519" s="329"/>
      <c r="L519" s="329"/>
      <c r="M519" s="329"/>
      <c r="N519" s="329"/>
      <c r="O519" s="329"/>
      <c r="P519" s="329"/>
      <c r="Q519" s="329"/>
      <c r="R519" s="329"/>
      <c r="S519" s="329"/>
      <c r="T519" s="330"/>
    </row>
    <row r="520" spans="1:20" s="195" customFormat="1" ht="300" x14ac:dyDescent="0.3">
      <c r="A520" s="187" t="s">
        <v>3945</v>
      </c>
      <c r="B520" s="271" t="s">
        <v>4797</v>
      </c>
      <c r="C520" s="186" t="s">
        <v>808</v>
      </c>
      <c r="D520" s="185" t="s">
        <v>27</v>
      </c>
      <c r="E520" s="203" t="s">
        <v>809</v>
      </c>
      <c r="F520" s="331"/>
      <c r="G520" s="331"/>
      <c r="H520" s="189" t="s">
        <v>298</v>
      </c>
      <c r="I520" s="204" t="s">
        <v>360</v>
      </c>
      <c r="J520" s="186" t="s">
        <v>278</v>
      </c>
      <c r="K520" s="310">
        <v>0.7</v>
      </c>
      <c r="L520" s="186" t="s">
        <v>810</v>
      </c>
      <c r="M520" s="186" t="s">
        <v>304</v>
      </c>
      <c r="N520" s="204" t="s">
        <v>812</v>
      </c>
      <c r="O520" s="204" t="s">
        <v>4752</v>
      </c>
      <c r="P520" s="193">
        <v>1</v>
      </c>
      <c r="Q520" s="213" t="s">
        <v>0</v>
      </c>
      <c r="R520" s="213" t="s">
        <v>0</v>
      </c>
      <c r="S520" s="213" t="s">
        <v>0</v>
      </c>
      <c r="T520" s="213" t="s">
        <v>0</v>
      </c>
    </row>
    <row r="521" spans="1:20" s="195" customFormat="1" ht="300" x14ac:dyDescent="0.3">
      <c r="A521" s="187" t="s">
        <v>3946</v>
      </c>
      <c r="B521" s="271" t="s">
        <v>4797</v>
      </c>
      <c r="C521" s="186" t="s">
        <v>808</v>
      </c>
      <c r="D521" s="185" t="s">
        <v>27</v>
      </c>
      <c r="E521" s="203" t="s">
        <v>461</v>
      </c>
      <c r="F521" s="331"/>
      <c r="G521" s="331"/>
      <c r="H521" s="189" t="s">
        <v>298</v>
      </c>
      <c r="I521" s="204" t="s">
        <v>360</v>
      </c>
      <c r="J521" s="186" t="s">
        <v>278</v>
      </c>
      <c r="K521" s="310">
        <v>0.35</v>
      </c>
      <c r="L521" s="186" t="s">
        <v>399</v>
      </c>
      <c r="M521" s="186" t="s">
        <v>304</v>
      </c>
      <c r="N521" s="204" t="s">
        <v>812</v>
      </c>
      <c r="O521" s="204" t="s">
        <v>4752</v>
      </c>
      <c r="P521" s="193">
        <v>1</v>
      </c>
      <c r="Q521" s="213" t="s">
        <v>0</v>
      </c>
      <c r="R521" s="213" t="s">
        <v>0</v>
      </c>
      <c r="S521" s="213" t="s">
        <v>0</v>
      </c>
      <c r="T521" s="213" t="s">
        <v>0</v>
      </c>
    </row>
    <row r="522" spans="1:20" s="241" customFormat="1" ht="138.75" customHeight="1" x14ac:dyDescent="0.3">
      <c r="A522" s="552" t="s">
        <v>3947</v>
      </c>
      <c r="B522" s="565" t="s">
        <v>4797</v>
      </c>
      <c r="C522" s="552" t="s">
        <v>808</v>
      </c>
      <c r="D522" s="578" t="s">
        <v>27</v>
      </c>
      <c r="E522" s="596" t="s">
        <v>811</v>
      </c>
      <c r="F522" s="560"/>
      <c r="G522" s="560"/>
      <c r="H522" s="581" t="s">
        <v>298</v>
      </c>
      <c r="I522" s="568" t="s">
        <v>360</v>
      </c>
      <c r="J522" s="552" t="s">
        <v>278</v>
      </c>
      <c r="K522" s="332">
        <v>0.3</v>
      </c>
      <c r="L522" s="199" t="s">
        <v>399</v>
      </c>
      <c r="M522" s="552" t="s">
        <v>304</v>
      </c>
      <c r="N522" s="568" t="s">
        <v>812</v>
      </c>
      <c r="O522" s="590" t="s">
        <v>4752</v>
      </c>
      <c r="P522" s="601">
        <v>1</v>
      </c>
      <c r="Q522" s="585" t="s">
        <v>0</v>
      </c>
      <c r="R522" s="585" t="s">
        <v>0</v>
      </c>
      <c r="S522" s="585" t="s">
        <v>0</v>
      </c>
      <c r="T522" s="585" t="s">
        <v>0</v>
      </c>
    </row>
    <row r="523" spans="1:20" s="195" customFormat="1" ht="138.75" customHeight="1" x14ac:dyDescent="0.3">
      <c r="A523" s="557"/>
      <c r="B523" s="599"/>
      <c r="C523" s="557"/>
      <c r="D523" s="583"/>
      <c r="E523" s="597"/>
      <c r="F523" s="561"/>
      <c r="G523" s="561"/>
      <c r="H523" s="608"/>
      <c r="I523" s="574"/>
      <c r="J523" s="557"/>
      <c r="K523" s="310">
        <v>0.15</v>
      </c>
      <c r="L523" s="186" t="s">
        <v>810</v>
      </c>
      <c r="M523" s="557"/>
      <c r="N523" s="574"/>
      <c r="O523" s="600"/>
      <c r="P523" s="602"/>
      <c r="Q523" s="586"/>
      <c r="R523" s="586"/>
      <c r="S523" s="586"/>
      <c r="T523" s="586"/>
    </row>
    <row r="524" spans="1:20" s="241" customFormat="1" ht="138.75" customHeight="1" x14ac:dyDescent="0.3">
      <c r="A524" s="553"/>
      <c r="B524" s="566"/>
      <c r="C524" s="553"/>
      <c r="D524" s="579"/>
      <c r="E524" s="598"/>
      <c r="F524" s="562"/>
      <c r="G524" s="562"/>
      <c r="H524" s="582"/>
      <c r="I524" s="569"/>
      <c r="J524" s="553"/>
      <c r="K524" s="332">
        <v>0.15</v>
      </c>
      <c r="L524" s="199" t="s">
        <v>810</v>
      </c>
      <c r="M524" s="553"/>
      <c r="N524" s="569"/>
      <c r="O524" s="591"/>
      <c r="P524" s="603"/>
      <c r="Q524" s="587"/>
      <c r="R524" s="587"/>
      <c r="S524" s="587"/>
      <c r="T524" s="587"/>
    </row>
    <row r="525" spans="1:20" s="241" customFormat="1" ht="300" x14ac:dyDescent="0.3">
      <c r="A525" s="199" t="s">
        <v>3948</v>
      </c>
      <c r="B525" s="271" t="s">
        <v>4797</v>
      </c>
      <c r="C525" s="199" t="s">
        <v>808</v>
      </c>
      <c r="D525" s="185" t="s">
        <v>27</v>
      </c>
      <c r="E525" s="333" t="s">
        <v>813</v>
      </c>
      <c r="F525" s="334"/>
      <c r="G525" s="334"/>
      <c r="H525" s="335" t="s">
        <v>298</v>
      </c>
      <c r="I525" s="336" t="s">
        <v>360</v>
      </c>
      <c r="J525" s="199" t="s">
        <v>278</v>
      </c>
      <c r="K525" s="332">
        <v>0.5</v>
      </c>
      <c r="L525" s="199" t="s">
        <v>399</v>
      </c>
      <c r="M525" s="199" t="s">
        <v>304</v>
      </c>
      <c r="N525" s="336" t="s">
        <v>812</v>
      </c>
      <c r="O525" s="336" t="s">
        <v>4752</v>
      </c>
      <c r="P525" s="252">
        <v>1</v>
      </c>
      <c r="Q525" s="337" t="s">
        <v>0</v>
      </c>
      <c r="R525" s="337" t="s">
        <v>0</v>
      </c>
      <c r="S525" s="337" t="s">
        <v>0</v>
      </c>
      <c r="T525" s="337" t="s">
        <v>0</v>
      </c>
    </row>
    <row r="526" spans="1:20" s="241" customFormat="1" ht="300" x14ac:dyDescent="0.3">
      <c r="A526" s="257" t="s">
        <v>3949</v>
      </c>
      <c r="B526" s="271" t="s">
        <v>4797</v>
      </c>
      <c r="C526" s="199" t="s">
        <v>808</v>
      </c>
      <c r="D526" s="185" t="s">
        <v>27</v>
      </c>
      <c r="E526" s="333" t="s">
        <v>550</v>
      </c>
      <c r="F526" s="334"/>
      <c r="G526" s="334"/>
      <c r="H526" s="335" t="s">
        <v>298</v>
      </c>
      <c r="I526" s="336" t="s">
        <v>360</v>
      </c>
      <c r="J526" s="199" t="s">
        <v>278</v>
      </c>
      <c r="K526" s="332">
        <v>0.7</v>
      </c>
      <c r="L526" s="199" t="s">
        <v>399</v>
      </c>
      <c r="M526" s="199" t="s">
        <v>304</v>
      </c>
      <c r="N526" s="336" t="s">
        <v>812</v>
      </c>
      <c r="O526" s="336" t="s">
        <v>4752</v>
      </c>
      <c r="P526" s="252">
        <v>1</v>
      </c>
      <c r="Q526" s="337" t="s">
        <v>0</v>
      </c>
      <c r="R526" s="337" t="s">
        <v>0</v>
      </c>
      <c r="S526" s="337" t="s">
        <v>0</v>
      </c>
      <c r="T526" s="337" t="s">
        <v>0</v>
      </c>
    </row>
    <row r="527" spans="1:20" s="241" customFormat="1" ht="300" x14ac:dyDescent="0.3">
      <c r="A527" s="257" t="s">
        <v>3950</v>
      </c>
      <c r="B527" s="271" t="s">
        <v>4797</v>
      </c>
      <c r="C527" s="199" t="s">
        <v>808</v>
      </c>
      <c r="D527" s="185" t="s">
        <v>27</v>
      </c>
      <c r="E527" s="333" t="s">
        <v>814</v>
      </c>
      <c r="F527" s="334"/>
      <c r="G527" s="334"/>
      <c r="H527" s="335" t="s">
        <v>298</v>
      </c>
      <c r="I527" s="336" t="s">
        <v>360</v>
      </c>
      <c r="J527" s="199" t="s">
        <v>278</v>
      </c>
      <c r="K527" s="332">
        <v>0.7</v>
      </c>
      <c r="L527" s="199" t="s">
        <v>399</v>
      </c>
      <c r="M527" s="199" t="s">
        <v>304</v>
      </c>
      <c r="N527" s="336" t="s">
        <v>812</v>
      </c>
      <c r="O527" s="336" t="s">
        <v>4752</v>
      </c>
      <c r="P527" s="252">
        <v>1</v>
      </c>
      <c r="Q527" s="337" t="s">
        <v>0</v>
      </c>
      <c r="R527" s="337" t="s">
        <v>0</v>
      </c>
      <c r="S527" s="337" t="s">
        <v>0</v>
      </c>
      <c r="T527" s="337" t="s">
        <v>0</v>
      </c>
    </row>
    <row r="528" spans="1:20" s="241" customFormat="1" ht="138.75" customHeight="1" x14ac:dyDescent="0.3">
      <c r="A528" s="563" t="s">
        <v>3951</v>
      </c>
      <c r="B528" s="565" t="s">
        <v>4797</v>
      </c>
      <c r="C528" s="563" t="s">
        <v>808</v>
      </c>
      <c r="D528" s="578" t="s">
        <v>27</v>
      </c>
      <c r="E528" s="588" t="s">
        <v>815</v>
      </c>
      <c r="F528" s="563"/>
      <c r="G528" s="563"/>
      <c r="H528" s="604" t="s">
        <v>298</v>
      </c>
      <c r="I528" s="590" t="s">
        <v>360</v>
      </c>
      <c r="J528" s="563" t="s">
        <v>278</v>
      </c>
      <c r="K528" s="338">
        <v>0.48</v>
      </c>
      <c r="L528" s="199" t="s">
        <v>399</v>
      </c>
      <c r="M528" s="563" t="s">
        <v>304</v>
      </c>
      <c r="N528" s="590" t="s">
        <v>812</v>
      </c>
      <c r="O528" s="590" t="s">
        <v>4752</v>
      </c>
      <c r="P528" s="592">
        <v>1</v>
      </c>
      <c r="Q528" s="594" t="s">
        <v>0</v>
      </c>
      <c r="R528" s="594" t="s">
        <v>0</v>
      </c>
      <c r="S528" s="594" t="s">
        <v>0</v>
      </c>
      <c r="T528" s="594" t="s">
        <v>0</v>
      </c>
    </row>
    <row r="529" spans="1:20" s="241" customFormat="1" ht="138.75" customHeight="1" x14ac:dyDescent="0.3">
      <c r="A529" s="564"/>
      <c r="B529" s="566"/>
      <c r="C529" s="564"/>
      <c r="D529" s="579"/>
      <c r="E529" s="589"/>
      <c r="F529" s="564"/>
      <c r="G529" s="564"/>
      <c r="H529" s="605"/>
      <c r="I529" s="591"/>
      <c r="J529" s="564"/>
      <c r="K529" s="338">
        <v>0.13</v>
      </c>
      <c r="L529" s="199" t="s">
        <v>810</v>
      </c>
      <c r="M529" s="564"/>
      <c r="N529" s="591"/>
      <c r="O529" s="591"/>
      <c r="P529" s="593"/>
      <c r="Q529" s="595"/>
      <c r="R529" s="595"/>
      <c r="S529" s="595"/>
      <c r="T529" s="595"/>
    </row>
    <row r="530" spans="1:20" s="241" customFormat="1" ht="300" x14ac:dyDescent="0.3">
      <c r="A530" s="257" t="s">
        <v>3952</v>
      </c>
      <c r="B530" s="271" t="s">
        <v>4797</v>
      </c>
      <c r="C530" s="199" t="s">
        <v>808</v>
      </c>
      <c r="D530" s="185" t="s">
        <v>27</v>
      </c>
      <c r="E530" s="333" t="s">
        <v>816</v>
      </c>
      <c r="F530" s="334"/>
      <c r="G530" s="334"/>
      <c r="H530" s="335" t="s">
        <v>298</v>
      </c>
      <c r="I530" s="336" t="s">
        <v>360</v>
      </c>
      <c r="J530" s="199" t="s">
        <v>278</v>
      </c>
      <c r="K530" s="338">
        <v>1.1200000000000001</v>
      </c>
      <c r="L530" s="199" t="s">
        <v>399</v>
      </c>
      <c r="M530" s="199" t="s">
        <v>304</v>
      </c>
      <c r="N530" s="336" t="s">
        <v>812</v>
      </c>
      <c r="O530" s="336" t="s">
        <v>4752</v>
      </c>
      <c r="P530" s="252">
        <v>607341</v>
      </c>
      <c r="Q530" s="337" t="s">
        <v>0</v>
      </c>
      <c r="R530" s="337" t="s">
        <v>0</v>
      </c>
      <c r="S530" s="337" t="s">
        <v>0</v>
      </c>
      <c r="T530" s="337" t="s">
        <v>0</v>
      </c>
    </row>
    <row r="531" spans="1:20" s="241" customFormat="1" ht="300" x14ac:dyDescent="0.3">
      <c r="A531" s="257" t="s">
        <v>3953</v>
      </c>
      <c r="B531" s="271" t="s">
        <v>4797</v>
      </c>
      <c r="C531" s="199" t="s">
        <v>808</v>
      </c>
      <c r="D531" s="185" t="s">
        <v>27</v>
      </c>
      <c r="E531" s="333" t="s">
        <v>817</v>
      </c>
      <c r="F531" s="334"/>
      <c r="G531" s="334"/>
      <c r="H531" s="335" t="s">
        <v>298</v>
      </c>
      <c r="I531" s="336" t="s">
        <v>360</v>
      </c>
      <c r="J531" s="199" t="s">
        <v>278</v>
      </c>
      <c r="K531" s="338">
        <v>2.4</v>
      </c>
      <c r="L531" s="199" t="s">
        <v>399</v>
      </c>
      <c r="M531" s="199" t="s">
        <v>304</v>
      </c>
      <c r="N531" s="336" t="s">
        <v>812</v>
      </c>
      <c r="O531" s="336" t="s">
        <v>4752</v>
      </c>
      <c r="P531" s="252">
        <v>1</v>
      </c>
      <c r="Q531" s="337" t="s">
        <v>0</v>
      </c>
      <c r="R531" s="337" t="s">
        <v>0</v>
      </c>
      <c r="S531" s="337" t="s">
        <v>0</v>
      </c>
      <c r="T531" s="337" t="s">
        <v>0</v>
      </c>
    </row>
    <row r="532" spans="1:20" s="241" customFormat="1" ht="300" x14ac:dyDescent="0.3">
      <c r="A532" s="257" t="s">
        <v>3954</v>
      </c>
      <c r="B532" s="271" t="s">
        <v>4797</v>
      </c>
      <c r="C532" s="199" t="s">
        <v>808</v>
      </c>
      <c r="D532" s="185" t="s">
        <v>27</v>
      </c>
      <c r="E532" s="333" t="s">
        <v>818</v>
      </c>
      <c r="F532" s="334"/>
      <c r="G532" s="334"/>
      <c r="H532" s="335" t="s">
        <v>298</v>
      </c>
      <c r="I532" s="336" t="s">
        <v>360</v>
      </c>
      <c r="J532" s="199" t="s">
        <v>278</v>
      </c>
      <c r="K532" s="338">
        <v>1.1200000000000001</v>
      </c>
      <c r="L532" s="199" t="s">
        <v>399</v>
      </c>
      <c r="M532" s="199" t="s">
        <v>304</v>
      </c>
      <c r="N532" s="336" t="s">
        <v>812</v>
      </c>
      <c r="O532" s="336" t="s">
        <v>4752</v>
      </c>
      <c r="P532" s="252">
        <v>135567</v>
      </c>
      <c r="Q532" s="337" t="s">
        <v>0</v>
      </c>
      <c r="R532" s="337" t="s">
        <v>0</v>
      </c>
      <c r="S532" s="337" t="s">
        <v>0</v>
      </c>
      <c r="T532" s="337" t="s">
        <v>0</v>
      </c>
    </row>
    <row r="533" spans="1:20" s="241" customFormat="1" ht="300" x14ac:dyDescent="0.3">
      <c r="A533" s="257" t="s">
        <v>3955</v>
      </c>
      <c r="B533" s="271" t="s">
        <v>4797</v>
      </c>
      <c r="C533" s="199" t="s">
        <v>808</v>
      </c>
      <c r="D533" s="185" t="s">
        <v>27</v>
      </c>
      <c r="E533" s="333" t="s">
        <v>819</v>
      </c>
      <c r="F533" s="334"/>
      <c r="G533" s="334"/>
      <c r="H533" s="335" t="s">
        <v>298</v>
      </c>
      <c r="I533" s="336" t="s">
        <v>360</v>
      </c>
      <c r="J533" s="199" t="s">
        <v>278</v>
      </c>
      <c r="K533" s="338">
        <v>0.32</v>
      </c>
      <c r="L533" s="199" t="s">
        <v>399</v>
      </c>
      <c r="M533" s="199" t="s">
        <v>304</v>
      </c>
      <c r="N533" s="336" t="s">
        <v>812</v>
      </c>
      <c r="O533" s="336" t="s">
        <v>4752</v>
      </c>
      <c r="P533" s="252">
        <v>173526</v>
      </c>
      <c r="Q533" s="252" t="s">
        <v>0</v>
      </c>
      <c r="R533" s="337" t="s">
        <v>0</v>
      </c>
      <c r="S533" s="337" t="s">
        <v>0</v>
      </c>
      <c r="T533" s="337" t="s">
        <v>0</v>
      </c>
    </row>
    <row r="534" spans="1:20" s="241" customFormat="1" ht="300" x14ac:dyDescent="0.3">
      <c r="A534" s="257" t="s">
        <v>3956</v>
      </c>
      <c r="B534" s="271" t="s">
        <v>4797</v>
      </c>
      <c r="C534" s="199" t="s">
        <v>808</v>
      </c>
      <c r="D534" s="185" t="s">
        <v>27</v>
      </c>
      <c r="E534" s="333" t="s">
        <v>820</v>
      </c>
      <c r="F534" s="334"/>
      <c r="G534" s="334"/>
      <c r="H534" s="335" t="s">
        <v>298</v>
      </c>
      <c r="I534" s="336" t="s">
        <v>360</v>
      </c>
      <c r="J534" s="199" t="s">
        <v>825</v>
      </c>
      <c r="K534" s="338">
        <v>0.46</v>
      </c>
      <c r="L534" s="199" t="s">
        <v>399</v>
      </c>
      <c r="M534" s="199" t="s">
        <v>304</v>
      </c>
      <c r="N534" s="336" t="s">
        <v>812</v>
      </c>
      <c r="O534" s="336" t="s">
        <v>4752</v>
      </c>
      <c r="P534" s="252">
        <v>249444</v>
      </c>
      <c r="Q534" s="252" t="s">
        <v>0</v>
      </c>
      <c r="R534" s="337" t="s">
        <v>0</v>
      </c>
      <c r="S534" s="337" t="s">
        <v>0</v>
      </c>
      <c r="T534" s="337" t="s">
        <v>0</v>
      </c>
    </row>
    <row r="535" spans="1:20" s="241" customFormat="1" ht="300" x14ac:dyDescent="0.3">
      <c r="A535" s="257" t="s">
        <v>3957</v>
      </c>
      <c r="B535" s="271" t="s">
        <v>4797</v>
      </c>
      <c r="C535" s="199" t="s">
        <v>808</v>
      </c>
      <c r="D535" s="185" t="s">
        <v>27</v>
      </c>
      <c r="E535" s="333" t="s">
        <v>821</v>
      </c>
      <c r="F535" s="334"/>
      <c r="G535" s="334"/>
      <c r="H535" s="335" t="s">
        <v>298</v>
      </c>
      <c r="I535" s="336" t="s">
        <v>360</v>
      </c>
      <c r="J535" s="199" t="s">
        <v>825</v>
      </c>
      <c r="K535" s="338">
        <v>0.32</v>
      </c>
      <c r="L535" s="199" t="s">
        <v>399</v>
      </c>
      <c r="M535" s="199" t="s">
        <v>304</v>
      </c>
      <c r="N535" s="336" t="s">
        <v>812</v>
      </c>
      <c r="O535" s="336" t="s">
        <v>4752</v>
      </c>
      <c r="P535" s="252">
        <v>173526</v>
      </c>
      <c r="Q535" s="252" t="s">
        <v>0</v>
      </c>
      <c r="R535" s="337" t="s">
        <v>0</v>
      </c>
      <c r="S535" s="337" t="s">
        <v>0</v>
      </c>
      <c r="T535" s="337" t="s">
        <v>0</v>
      </c>
    </row>
    <row r="536" spans="1:20" s="241" customFormat="1" ht="300" x14ac:dyDescent="0.3">
      <c r="A536" s="257" t="s">
        <v>3958</v>
      </c>
      <c r="B536" s="271" t="s">
        <v>4797</v>
      </c>
      <c r="C536" s="199" t="s">
        <v>808</v>
      </c>
      <c r="D536" s="185" t="s">
        <v>27</v>
      </c>
      <c r="E536" s="333" t="s">
        <v>822</v>
      </c>
      <c r="F536" s="334"/>
      <c r="G536" s="334"/>
      <c r="H536" s="335" t="s">
        <v>298</v>
      </c>
      <c r="I536" s="336" t="s">
        <v>360</v>
      </c>
      <c r="J536" s="199" t="s">
        <v>825</v>
      </c>
      <c r="K536" s="338">
        <v>0.81</v>
      </c>
      <c r="L536" s="199" t="s">
        <v>399</v>
      </c>
      <c r="M536" s="199" t="s">
        <v>304</v>
      </c>
      <c r="N536" s="336" t="s">
        <v>812</v>
      </c>
      <c r="O536" s="336" t="s">
        <v>4752</v>
      </c>
      <c r="P536" s="252">
        <v>439238</v>
      </c>
      <c r="Q536" s="252" t="s">
        <v>0</v>
      </c>
      <c r="R536" s="337" t="s">
        <v>0</v>
      </c>
      <c r="S536" s="337" t="s">
        <v>0</v>
      </c>
      <c r="T536" s="337" t="s">
        <v>0</v>
      </c>
    </row>
    <row r="537" spans="1:20" s="241" customFormat="1" ht="300" x14ac:dyDescent="0.3">
      <c r="A537" s="257" t="s">
        <v>3959</v>
      </c>
      <c r="B537" s="271" t="s">
        <v>4797</v>
      </c>
      <c r="C537" s="199" t="s">
        <v>4754</v>
      </c>
      <c r="D537" s="185" t="s">
        <v>27</v>
      </c>
      <c r="E537" s="333" t="s">
        <v>4753</v>
      </c>
      <c r="F537" s="334"/>
      <c r="G537" s="334"/>
      <c r="H537" s="335" t="s">
        <v>298</v>
      </c>
      <c r="I537" s="336" t="s">
        <v>360</v>
      </c>
      <c r="J537" s="199" t="s">
        <v>826</v>
      </c>
      <c r="K537" s="338">
        <v>0.21</v>
      </c>
      <c r="L537" s="199" t="s">
        <v>399</v>
      </c>
      <c r="M537" s="199" t="s">
        <v>304</v>
      </c>
      <c r="N537" s="336" t="s">
        <v>812</v>
      </c>
      <c r="O537" s="336" t="s">
        <v>4752</v>
      </c>
      <c r="P537" s="252">
        <v>5197</v>
      </c>
      <c r="Q537" s="337" t="s">
        <v>0</v>
      </c>
      <c r="R537" s="337" t="s">
        <v>0</v>
      </c>
      <c r="S537" s="337" t="s">
        <v>0</v>
      </c>
      <c r="T537" s="337" t="s">
        <v>0</v>
      </c>
    </row>
    <row r="538" spans="1:20" s="241" customFormat="1" ht="300" x14ac:dyDescent="0.3">
      <c r="A538" s="257" t="s">
        <v>3960</v>
      </c>
      <c r="B538" s="271" t="s">
        <v>4797</v>
      </c>
      <c r="C538" s="199" t="s">
        <v>808</v>
      </c>
      <c r="D538" s="185" t="s">
        <v>27</v>
      </c>
      <c r="E538" s="333" t="s">
        <v>827</v>
      </c>
      <c r="F538" s="334"/>
      <c r="G538" s="334"/>
      <c r="H538" s="335" t="s">
        <v>298</v>
      </c>
      <c r="I538" s="336" t="s">
        <v>360</v>
      </c>
      <c r="J538" s="199" t="s">
        <v>278</v>
      </c>
      <c r="K538" s="338">
        <v>3.5</v>
      </c>
      <c r="L538" s="199" t="s">
        <v>399</v>
      </c>
      <c r="M538" s="199" t="s">
        <v>304</v>
      </c>
      <c r="N538" s="336" t="s">
        <v>812</v>
      </c>
      <c r="O538" s="336" t="s">
        <v>4752</v>
      </c>
      <c r="P538" s="252">
        <v>1</v>
      </c>
      <c r="Q538" s="337" t="s">
        <v>0</v>
      </c>
      <c r="R538" s="337" t="s">
        <v>0</v>
      </c>
      <c r="S538" s="337" t="s">
        <v>0</v>
      </c>
      <c r="T538" s="337" t="s">
        <v>0</v>
      </c>
    </row>
    <row r="539" spans="1:20" s="195" customFormat="1" ht="243.75" x14ac:dyDescent="0.3">
      <c r="A539" s="187" t="s">
        <v>3961</v>
      </c>
      <c r="B539" s="271" t="s">
        <v>4797</v>
      </c>
      <c r="C539" s="186" t="s">
        <v>808</v>
      </c>
      <c r="D539" s="185" t="s">
        <v>27</v>
      </c>
      <c r="E539" s="203" t="s">
        <v>831</v>
      </c>
      <c r="F539" s="331"/>
      <c r="G539" s="331"/>
      <c r="H539" s="189" t="s">
        <v>298</v>
      </c>
      <c r="I539" s="204" t="s">
        <v>360</v>
      </c>
      <c r="J539" s="186"/>
      <c r="K539" s="339">
        <v>1.2606999999999999</v>
      </c>
      <c r="L539" s="186" t="s">
        <v>399</v>
      </c>
      <c r="M539" s="186" t="s">
        <v>304</v>
      </c>
      <c r="N539" s="204" t="s">
        <v>812</v>
      </c>
      <c r="O539" s="204" t="s">
        <v>4755</v>
      </c>
      <c r="P539" s="193">
        <v>1</v>
      </c>
      <c r="Q539" s="213" t="s">
        <v>0</v>
      </c>
      <c r="R539" s="213" t="s">
        <v>0</v>
      </c>
      <c r="S539" s="213" t="s">
        <v>0</v>
      </c>
      <c r="T539" s="213" t="s">
        <v>0</v>
      </c>
    </row>
    <row r="540" spans="1:20" s="195" customFormat="1" ht="243.75" x14ac:dyDescent="0.3">
      <c r="A540" s="187" t="s">
        <v>3962</v>
      </c>
      <c r="B540" s="271" t="s">
        <v>4797</v>
      </c>
      <c r="C540" s="186" t="s">
        <v>808</v>
      </c>
      <c r="D540" s="185" t="s">
        <v>27</v>
      </c>
      <c r="E540" s="203" t="s">
        <v>830</v>
      </c>
      <c r="F540" s="331"/>
      <c r="G540" s="331"/>
      <c r="H540" s="189" t="s">
        <v>298</v>
      </c>
      <c r="I540" s="204" t="s">
        <v>360</v>
      </c>
      <c r="J540" s="186"/>
      <c r="K540" s="340">
        <v>1.2</v>
      </c>
      <c r="L540" s="186" t="s">
        <v>399</v>
      </c>
      <c r="M540" s="186" t="s">
        <v>304</v>
      </c>
      <c r="N540" s="204" t="s">
        <v>812</v>
      </c>
      <c r="O540" s="204" t="s">
        <v>4755</v>
      </c>
      <c r="P540" s="193">
        <v>1</v>
      </c>
      <c r="Q540" s="213" t="s">
        <v>0</v>
      </c>
      <c r="R540" s="213" t="s">
        <v>0</v>
      </c>
      <c r="S540" s="213" t="s">
        <v>0</v>
      </c>
      <c r="T540" s="213" t="s">
        <v>0</v>
      </c>
    </row>
    <row r="541" spans="1:20" s="195" customFormat="1" ht="243.75" x14ac:dyDescent="0.3">
      <c r="A541" s="187" t="s">
        <v>3963</v>
      </c>
      <c r="B541" s="271" t="s">
        <v>4797</v>
      </c>
      <c r="C541" s="186" t="s">
        <v>808</v>
      </c>
      <c r="D541" s="185" t="s">
        <v>27</v>
      </c>
      <c r="E541" s="203" t="s">
        <v>829</v>
      </c>
      <c r="F541" s="331"/>
      <c r="G541" s="331"/>
      <c r="H541" s="189" t="s">
        <v>298</v>
      </c>
      <c r="I541" s="204" t="s">
        <v>360</v>
      </c>
      <c r="J541" s="186"/>
      <c r="K541" s="339">
        <v>0.73070000000000002</v>
      </c>
      <c r="L541" s="186" t="s">
        <v>399</v>
      </c>
      <c r="M541" s="186" t="s">
        <v>304</v>
      </c>
      <c r="N541" s="204" t="s">
        <v>812</v>
      </c>
      <c r="O541" s="204" t="s">
        <v>4755</v>
      </c>
      <c r="P541" s="193">
        <v>1</v>
      </c>
      <c r="Q541" s="213" t="s">
        <v>0</v>
      </c>
      <c r="R541" s="213" t="s">
        <v>0</v>
      </c>
      <c r="S541" s="213" t="s">
        <v>0</v>
      </c>
      <c r="T541" s="213" t="s">
        <v>0</v>
      </c>
    </row>
    <row r="542" spans="1:20" s="241" customFormat="1" ht="243.75" x14ac:dyDescent="0.3">
      <c r="A542" s="257" t="s">
        <v>3964</v>
      </c>
      <c r="B542" s="271" t="s">
        <v>4797</v>
      </c>
      <c r="C542" s="199" t="s">
        <v>808</v>
      </c>
      <c r="D542" s="185" t="s">
        <v>27</v>
      </c>
      <c r="E542" s="333" t="s">
        <v>828</v>
      </c>
      <c r="F542" s="334"/>
      <c r="G542" s="334"/>
      <c r="H542" s="335" t="s">
        <v>298</v>
      </c>
      <c r="I542" s="336" t="s">
        <v>360</v>
      </c>
      <c r="J542" s="199"/>
      <c r="K542" s="338">
        <v>0.5</v>
      </c>
      <c r="L542" s="199" t="s">
        <v>399</v>
      </c>
      <c r="M542" s="199" t="s">
        <v>304</v>
      </c>
      <c r="N542" s="336" t="s">
        <v>812</v>
      </c>
      <c r="O542" s="336" t="s">
        <v>4755</v>
      </c>
      <c r="P542" s="252">
        <v>1</v>
      </c>
      <c r="Q542" s="337" t="s">
        <v>0</v>
      </c>
      <c r="R542" s="337" t="s">
        <v>0</v>
      </c>
      <c r="S542" s="337" t="s">
        <v>0</v>
      </c>
      <c r="T542" s="337" t="s">
        <v>0</v>
      </c>
    </row>
    <row r="543" spans="1:20" s="241" customFormat="1" ht="206.25" x14ac:dyDescent="0.3">
      <c r="A543" s="257" t="s">
        <v>5016</v>
      </c>
      <c r="B543" s="271" t="s">
        <v>4797</v>
      </c>
      <c r="C543" s="199" t="s">
        <v>808</v>
      </c>
      <c r="D543" s="185" t="s">
        <v>27</v>
      </c>
      <c r="E543" s="333" t="s">
        <v>4756</v>
      </c>
      <c r="F543" s="334"/>
      <c r="G543" s="334"/>
      <c r="H543" s="335" t="s">
        <v>298</v>
      </c>
      <c r="I543" s="336" t="s">
        <v>360</v>
      </c>
      <c r="J543" s="199"/>
      <c r="K543" s="338">
        <v>5.33</v>
      </c>
      <c r="L543" s="199" t="s">
        <v>399</v>
      </c>
      <c r="M543" s="199" t="s">
        <v>304</v>
      </c>
      <c r="N543" s="336" t="s">
        <v>812</v>
      </c>
      <c r="O543" s="336" t="s">
        <v>4757</v>
      </c>
      <c r="P543" s="252">
        <v>1</v>
      </c>
      <c r="Q543" s="337"/>
      <c r="R543" s="337"/>
      <c r="S543" s="337"/>
      <c r="T543" s="337"/>
    </row>
    <row r="544" spans="1:20" s="241" customFormat="1" ht="206.25" x14ac:dyDescent="0.3">
      <c r="A544" s="257" t="s">
        <v>3965</v>
      </c>
      <c r="B544" s="271" t="s">
        <v>4797</v>
      </c>
      <c r="C544" s="199" t="s">
        <v>808</v>
      </c>
      <c r="D544" s="185" t="s">
        <v>27</v>
      </c>
      <c r="E544" s="333" t="s">
        <v>4758</v>
      </c>
      <c r="F544" s="334"/>
      <c r="G544" s="334"/>
      <c r="H544" s="335" t="s">
        <v>298</v>
      </c>
      <c r="I544" s="336" t="s">
        <v>360</v>
      </c>
      <c r="J544" s="199"/>
      <c r="K544" s="338">
        <v>5.2</v>
      </c>
      <c r="L544" s="199" t="s">
        <v>399</v>
      </c>
      <c r="M544" s="199" t="s">
        <v>304</v>
      </c>
      <c r="N544" s="336" t="s">
        <v>812</v>
      </c>
      <c r="O544" s="336" t="s">
        <v>4757</v>
      </c>
      <c r="P544" s="252">
        <v>1</v>
      </c>
      <c r="Q544" s="337"/>
      <c r="R544" s="337"/>
      <c r="S544" s="337"/>
      <c r="T544" s="337"/>
    </row>
    <row r="545" spans="1:20" s="241" customFormat="1" ht="206.25" x14ac:dyDescent="0.3">
      <c r="A545" s="257" t="s">
        <v>3966</v>
      </c>
      <c r="B545" s="271" t="s">
        <v>4797</v>
      </c>
      <c r="C545" s="199" t="s">
        <v>808</v>
      </c>
      <c r="D545" s="185" t="s">
        <v>27</v>
      </c>
      <c r="E545" s="333" t="s">
        <v>1647</v>
      </c>
      <c r="F545" s="334"/>
      <c r="G545" s="334"/>
      <c r="H545" s="335" t="s">
        <v>298</v>
      </c>
      <c r="I545" s="336" t="s">
        <v>360</v>
      </c>
      <c r="J545" s="199"/>
      <c r="K545" s="338">
        <v>1.45</v>
      </c>
      <c r="L545" s="199" t="s">
        <v>399</v>
      </c>
      <c r="M545" s="199" t="s">
        <v>304</v>
      </c>
      <c r="N545" s="336" t="s">
        <v>812</v>
      </c>
      <c r="O545" s="336" t="s">
        <v>4757</v>
      </c>
      <c r="P545" s="252">
        <v>1</v>
      </c>
      <c r="Q545" s="337"/>
      <c r="R545" s="337"/>
      <c r="S545" s="337"/>
      <c r="T545" s="337"/>
    </row>
    <row r="546" spans="1:20" s="241" customFormat="1" ht="206.25" x14ac:dyDescent="0.3">
      <c r="A546" s="257" t="s">
        <v>3967</v>
      </c>
      <c r="B546" s="271" t="s">
        <v>4797</v>
      </c>
      <c r="C546" s="199" t="s">
        <v>808</v>
      </c>
      <c r="D546" s="185" t="s">
        <v>27</v>
      </c>
      <c r="E546" s="333" t="s">
        <v>4759</v>
      </c>
      <c r="F546" s="334"/>
      <c r="G546" s="334"/>
      <c r="H546" s="335" t="s">
        <v>298</v>
      </c>
      <c r="I546" s="336" t="s">
        <v>360</v>
      </c>
      <c r="J546" s="199"/>
      <c r="K546" s="338">
        <v>0.6</v>
      </c>
      <c r="L546" s="199" t="s">
        <v>399</v>
      </c>
      <c r="M546" s="199" t="s">
        <v>304</v>
      </c>
      <c r="N546" s="336" t="s">
        <v>812</v>
      </c>
      <c r="O546" s="336" t="s">
        <v>4757</v>
      </c>
      <c r="P546" s="252">
        <v>1</v>
      </c>
      <c r="Q546" s="337"/>
      <c r="R546" s="337"/>
      <c r="S546" s="337"/>
      <c r="T546" s="337"/>
    </row>
    <row r="547" spans="1:20" s="241" customFormat="1" ht="206.25" x14ac:dyDescent="0.3">
      <c r="A547" s="257" t="s">
        <v>3968</v>
      </c>
      <c r="B547" s="271" t="s">
        <v>4797</v>
      </c>
      <c r="C547" s="199" t="s">
        <v>808</v>
      </c>
      <c r="D547" s="185" t="s">
        <v>27</v>
      </c>
      <c r="E547" s="333" t="s">
        <v>4760</v>
      </c>
      <c r="F547" s="334"/>
      <c r="G547" s="334"/>
      <c r="H547" s="335" t="s">
        <v>298</v>
      </c>
      <c r="I547" s="336" t="s">
        <v>360</v>
      </c>
      <c r="J547" s="199"/>
      <c r="K547" s="338">
        <v>1.05</v>
      </c>
      <c r="L547" s="199" t="s">
        <v>399</v>
      </c>
      <c r="M547" s="199" t="s">
        <v>304</v>
      </c>
      <c r="N547" s="336" t="s">
        <v>812</v>
      </c>
      <c r="O547" s="336" t="s">
        <v>4757</v>
      </c>
      <c r="P547" s="252">
        <v>1</v>
      </c>
      <c r="Q547" s="337"/>
      <c r="R547" s="337"/>
      <c r="S547" s="337"/>
      <c r="T547" s="337"/>
    </row>
    <row r="548" spans="1:20" s="241" customFormat="1" ht="206.25" x14ac:dyDescent="0.3">
      <c r="A548" s="257" t="s">
        <v>3969</v>
      </c>
      <c r="B548" s="271" t="s">
        <v>4797</v>
      </c>
      <c r="C548" s="199" t="s">
        <v>808</v>
      </c>
      <c r="D548" s="185" t="s">
        <v>27</v>
      </c>
      <c r="E548" s="333" t="s">
        <v>4761</v>
      </c>
      <c r="F548" s="334"/>
      <c r="G548" s="334"/>
      <c r="H548" s="335" t="s">
        <v>298</v>
      </c>
      <c r="I548" s="336" t="s">
        <v>360</v>
      </c>
      <c r="J548" s="199"/>
      <c r="K548" s="338">
        <v>0.15</v>
      </c>
      <c r="L548" s="199" t="s">
        <v>399</v>
      </c>
      <c r="M548" s="199" t="s">
        <v>304</v>
      </c>
      <c r="N548" s="336" t="s">
        <v>812</v>
      </c>
      <c r="O548" s="336" t="s">
        <v>4757</v>
      </c>
      <c r="P548" s="252">
        <v>1</v>
      </c>
      <c r="Q548" s="337"/>
      <c r="R548" s="337"/>
      <c r="S548" s="337"/>
      <c r="T548" s="337"/>
    </row>
    <row r="549" spans="1:20" s="241" customFormat="1" ht="206.25" x14ac:dyDescent="0.3">
      <c r="A549" s="257" t="s">
        <v>3970</v>
      </c>
      <c r="B549" s="271" t="s">
        <v>4797</v>
      </c>
      <c r="C549" s="199" t="s">
        <v>808</v>
      </c>
      <c r="D549" s="185" t="s">
        <v>27</v>
      </c>
      <c r="E549" s="333" t="s">
        <v>4762</v>
      </c>
      <c r="F549" s="334"/>
      <c r="G549" s="334"/>
      <c r="H549" s="335" t="s">
        <v>298</v>
      </c>
      <c r="I549" s="336" t="s">
        <v>360</v>
      </c>
      <c r="J549" s="199"/>
      <c r="K549" s="338">
        <v>0.35</v>
      </c>
      <c r="L549" s="199" t="s">
        <v>399</v>
      </c>
      <c r="M549" s="199" t="s">
        <v>304</v>
      </c>
      <c r="N549" s="336" t="s">
        <v>812</v>
      </c>
      <c r="O549" s="336" t="s">
        <v>4757</v>
      </c>
      <c r="P549" s="252">
        <v>1</v>
      </c>
      <c r="Q549" s="337"/>
      <c r="R549" s="337"/>
      <c r="S549" s="337"/>
      <c r="T549" s="337"/>
    </row>
    <row r="550" spans="1:20" s="195" customFormat="1" ht="262.5" x14ac:dyDescent="0.3">
      <c r="A550" s="257" t="s">
        <v>3971</v>
      </c>
      <c r="B550" s="271" t="s">
        <v>4797</v>
      </c>
      <c r="C550" s="186" t="s">
        <v>823</v>
      </c>
      <c r="D550" s="185" t="s">
        <v>27</v>
      </c>
      <c r="E550" s="203" t="s">
        <v>824</v>
      </c>
      <c r="F550" s="331"/>
      <c r="G550" s="331"/>
      <c r="H550" s="189" t="s">
        <v>298</v>
      </c>
      <c r="I550" s="204" t="s">
        <v>360</v>
      </c>
      <c r="J550" s="186" t="s">
        <v>278</v>
      </c>
      <c r="K550" s="341" t="s">
        <v>0</v>
      </c>
      <c r="L550" s="186" t="s">
        <v>399</v>
      </c>
      <c r="M550" s="186" t="s">
        <v>304</v>
      </c>
      <c r="N550" s="204" t="s">
        <v>812</v>
      </c>
      <c r="O550" s="204" t="s">
        <v>4763</v>
      </c>
      <c r="P550" s="193">
        <v>98000</v>
      </c>
      <c r="Q550" s="213" t="s">
        <v>0</v>
      </c>
      <c r="R550" s="213" t="s">
        <v>0</v>
      </c>
      <c r="S550" s="213" t="s">
        <v>0</v>
      </c>
      <c r="T550" s="213" t="s">
        <v>0</v>
      </c>
    </row>
    <row r="551" spans="1:20" s="241" customFormat="1" ht="18.75" x14ac:dyDescent="0.3">
      <c r="A551" s="342" t="s">
        <v>4715</v>
      </c>
      <c r="B551" s="342"/>
      <c r="C551" s="342"/>
      <c r="D551" s="342"/>
      <c r="E551" s="342"/>
      <c r="F551" s="342"/>
      <c r="G551" s="342"/>
      <c r="H551" s="342"/>
      <c r="I551" s="342"/>
      <c r="J551" s="342"/>
      <c r="K551" s="342"/>
      <c r="L551" s="342"/>
      <c r="M551" s="342"/>
      <c r="N551" s="342"/>
      <c r="O551" s="342"/>
      <c r="P551" s="342"/>
      <c r="Q551" s="342"/>
      <c r="R551" s="342"/>
      <c r="S551" s="342"/>
      <c r="T551" s="343"/>
    </row>
    <row r="552" spans="1:20" s="192" customFormat="1" ht="243.75" x14ac:dyDescent="0.3">
      <c r="A552" s="187" t="s">
        <v>3972</v>
      </c>
      <c r="B552" s="271" t="s">
        <v>4797</v>
      </c>
      <c r="C552" s="186" t="s">
        <v>774</v>
      </c>
      <c r="D552" s="185" t="s">
        <v>27</v>
      </c>
      <c r="E552" s="185" t="s">
        <v>0</v>
      </c>
      <c r="F552" s="185" t="s">
        <v>0</v>
      </c>
      <c r="G552" s="185"/>
      <c r="H552" s="189" t="s">
        <v>298</v>
      </c>
      <c r="I552" s="204" t="s">
        <v>360</v>
      </c>
      <c r="J552" s="186"/>
      <c r="K552" s="185">
        <v>43</v>
      </c>
      <c r="L552" s="185" t="s">
        <v>0</v>
      </c>
      <c r="M552" s="186" t="s">
        <v>304</v>
      </c>
      <c r="N552" s="204" t="s">
        <v>776</v>
      </c>
      <c r="O552" s="186" t="s">
        <v>775</v>
      </c>
      <c r="P552" s="204">
        <v>51220</v>
      </c>
      <c r="Q552" s="185" t="s">
        <v>0</v>
      </c>
      <c r="R552" s="185" t="s">
        <v>0</v>
      </c>
      <c r="S552" s="185" t="s">
        <v>0</v>
      </c>
      <c r="T552" s="185" t="s">
        <v>0</v>
      </c>
    </row>
    <row r="553" spans="1:20" s="192" customFormat="1" ht="243.75" x14ac:dyDescent="0.3">
      <c r="A553" s="187" t="s">
        <v>3973</v>
      </c>
      <c r="B553" s="271" t="s">
        <v>4797</v>
      </c>
      <c r="C553" s="186" t="s">
        <v>774</v>
      </c>
      <c r="D553" s="185" t="s">
        <v>27</v>
      </c>
      <c r="E553" s="186" t="s">
        <v>777</v>
      </c>
      <c r="F553" s="185" t="s">
        <v>0</v>
      </c>
      <c r="G553" s="185"/>
      <c r="H553" s="189" t="s">
        <v>298</v>
      </c>
      <c r="I553" s="204" t="s">
        <v>360</v>
      </c>
      <c r="J553" s="186"/>
      <c r="K553" s="185">
        <v>38</v>
      </c>
      <c r="L553" s="185" t="s">
        <v>0</v>
      </c>
      <c r="M553" s="186" t="s">
        <v>304</v>
      </c>
      <c r="N553" s="204" t="s">
        <v>776</v>
      </c>
      <c r="O553" s="186" t="s">
        <v>775</v>
      </c>
      <c r="P553" s="230">
        <v>47500</v>
      </c>
      <c r="Q553" s="185" t="s">
        <v>0</v>
      </c>
      <c r="R553" s="185" t="s">
        <v>0</v>
      </c>
      <c r="S553" s="185" t="s">
        <v>0</v>
      </c>
      <c r="T553" s="185" t="s">
        <v>0</v>
      </c>
    </row>
    <row r="554" spans="1:20" s="192" customFormat="1" ht="243.75" x14ac:dyDescent="0.3">
      <c r="A554" s="187" t="s">
        <v>3974</v>
      </c>
      <c r="B554" s="271" t="s">
        <v>4797</v>
      </c>
      <c r="C554" s="186" t="s">
        <v>774</v>
      </c>
      <c r="D554" s="185" t="s">
        <v>27</v>
      </c>
      <c r="E554" s="186" t="s">
        <v>778</v>
      </c>
      <c r="F554" s="185" t="s">
        <v>0</v>
      </c>
      <c r="G554" s="185"/>
      <c r="H554" s="189" t="s">
        <v>298</v>
      </c>
      <c r="I554" s="204" t="s">
        <v>360</v>
      </c>
      <c r="J554" s="186"/>
      <c r="K554" s="185">
        <v>24</v>
      </c>
      <c r="L554" s="185" t="s">
        <v>0</v>
      </c>
      <c r="M554" s="186" t="s">
        <v>304</v>
      </c>
      <c r="N554" s="204" t="s">
        <v>776</v>
      </c>
      <c r="O554" s="186" t="s">
        <v>775</v>
      </c>
      <c r="P554" s="230">
        <v>20040</v>
      </c>
      <c r="Q554" s="185" t="s">
        <v>0</v>
      </c>
      <c r="R554" s="185" t="s">
        <v>0</v>
      </c>
      <c r="S554" s="185" t="s">
        <v>0</v>
      </c>
      <c r="T554" s="185" t="s">
        <v>0</v>
      </c>
    </row>
    <row r="555" spans="1:20" s="192" customFormat="1" ht="243.75" x14ac:dyDescent="0.3">
      <c r="A555" s="187" t="s">
        <v>3975</v>
      </c>
      <c r="B555" s="271" t="s">
        <v>4797</v>
      </c>
      <c r="C555" s="186" t="s">
        <v>774</v>
      </c>
      <c r="D555" s="185" t="s">
        <v>27</v>
      </c>
      <c r="E555" s="186" t="s">
        <v>779</v>
      </c>
      <c r="F555" s="185" t="s">
        <v>0</v>
      </c>
      <c r="G555" s="185"/>
      <c r="H555" s="189" t="s">
        <v>298</v>
      </c>
      <c r="I555" s="204" t="s">
        <v>360</v>
      </c>
      <c r="J555" s="186"/>
      <c r="K555" s="185">
        <v>55</v>
      </c>
      <c r="L555" s="185" t="s">
        <v>0</v>
      </c>
      <c r="M555" s="186" t="s">
        <v>304</v>
      </c>
      <c r="N555" s="204" t="s">
        <v>776</v>
      </c>
      <c r="O555" s="186" t="s">
        <v>775</v>
      </c>
      <c r="P555" s="204">
        <v>68750</v>
      </c>
      <c r="Q555" s="185" t="s">
        <v>0</v>
      </c>
      <c r="R555" s="185" t="s">
        <v>0</v>
      </c>
      <c r="S555" s="185" t="s">
        <v>0</v>
      </c>
      <c r="T555" s="185" t="s">
        <v>0</v>
      </c>
    </row>
    <row r="556" spans="1:20" s="192" customFormat="1" ht="243.75" x14ac:dyDescent="0.3">
      <c r="A556" s="187" t="s">
        <v>3976</v>
      </c>
      <c r="B556" s="271" t="s">
        <v>4797</v>
      </c>
      <c r="C556" s="186" t="s">
        <v>774</v>
      </c>
      <c r="D556" s="185" t="s">
        <v>27</v>
      </c>
      <c r="E556" s="186" t="s">
        <v>0</v>
      </c>
      <c r="F556" s="185" t="s">
        <v>0</v>
      </c>
      <c r="G556" s="185"/>
      <c r="H556" s="189" t="s">
        <v>298</v>
      </c>
      <c r="I556" s="204" t="s">
        <v>360</v>
      </c>
      <c r="J556" s="186"/>
      <c r="K556" s="185">
        <v>47</v>
      </c>
      <c r="L556" s="185" t="s">
        <v>0</v>
      </c>
      <c r="M556" s="186" t="s">
        <v>304</v>
      </c>
      <c r="N556" s="204" t="s">
        <v>776</v>
      </c>
      <c r="O556" s="186" t="s">
        <v>775</v>
      </c>
      <c r="P556" s="204">
        <v>18650</v>
      </c>
      <c r="Q556" s="185" t="s">
        <v>0</v>
      </c>
      <c r="R556" s="185" t="s">
        <v>0</v>
      </c>
      <c r="S556" s="185" t="s">
        <v>0</v>
      </c>
      <c r="T556" s="185" t="s">
        <v>0</v>
      </c>
    </row>
    <row r="557" spans="1:20" s="192" customFormat="1" ht="243.75" x14ac:dyDescent="0.3">
      <c r="A557" s="187" t="s">
        <v>3977</v>
      </c>
      <c r="B557" s="271" t="s">
        <v>4797</v>
      </c>
      <c r="C557" s="186" t="s">
        <v>774</v>
      </c>
      <c r="D557" s="185" t="s">
        <v>27</v>
      </c>
      <c r="E557" s="186" t="s">
        <v>780</v>
      </c>
      <c r="F557" s="185" t="s">
        <v>0</v>
      </c>
      <c r="G557" s="185"/>
      <c r="H557" s="189" t="s">
        <v>298</v>
      </c>
      <c r="I557" s="204" t="s">
        <v>360</v>
      </c>
      <c r="J557" s="186"/>
      <c r="K557" s="185">
        <v>46</v>
      </c>
      <c r="L557" s="185" t="s">
        <v>0</v>
      </c>
      <c r="M557" s="186" t="s">
        <v>304</v>
      </c>
      <c r="N557" s="204" t="s">
        <v>776</v>
      </c>
      <c r="O557" s="186" t="s">
        <v>775</v>
      </c>
      <c r="P557" s="230">
        <v>46400</v>
      </c>
      <c r="Q557" s="185" t="s">
        <v>0</v>
      </c>
      <c r="R557" s="185" t="s">
        <v>0</v>
      </c>
      <c r="S557" s="185" t="s">
        <v>0</v>
      </c>
      <c r="T557" s="185" t="s">
        <v>0</v>
      </c>
    </row>
    <row r="558" spans="1:20" s="192" customFormat="1" ht="243.75" x14ac:dyDescent="0.3">
      <c r="A558" s="187" t="s">
        <v>3978</v>
      </c>
      <c r="B558" s="271" t="s">
        <v>4797</v>
      </c>
      <c r="C558" s="186" t="s">
        <v>774</v>
      </c>
      <c r="D558" s="185" t="s">
        <v>27</v>
      </c>
      <c r="E558" s="186" t="s">
        <v>781</v>
      </c>
      <c r="F558" s="185" t="s">
        <v>0</v>
      </c>
      <c r="G558" s="185"/>
      <c r="H558" s="189" t="s">
        <v>298</v>
      </c>
      <c r="I558" s="204" t="s">
        <v>360</v>
      </c>
      <c r="J558" s="186"/>
      <c r="K558" s="185">
        <v>35</v>
      </c>
      <c r="L558" s="185" t="s">
        <v>0</v>
      </c>
      <c r="M558" s="186" t="s">
        <v>304</v>
      </c>
      <c r="N558" s="204" t="s">
        <v>776</v>
      </c>
      <c r="O558" s="186" t="s">
        <v>775</v>
      </c>
      <c r="P558" s="230">
        <v>78420</v>
      </c>
      <c r="Q558" s="185" t="s">
        <v>0</v>
      </c>
      <c r="R558" s="185" t="s">
        <v>0</v>
      </c>
      <c r="S558" s="185" t="s">
        <v>0</v>
      </c>
      <c r="T558" s="185" t="s">
        <v>0</v>
      </c>
    </row>
    <row r="559" spans="1:20" s="192" customFormat="1" ht="243.75" x14ac:dyDescent="0.3">
      <c r="A559" s="187" t="s">
        <v>3979</v>
      </c>
      <c r="B559" s="271" t="s">
        <v>4797</v>
      </c>
      <c r="C559" s="186" t="s">
        <v>774</v>
      </c>
      <c r="D559" s="185" t="s">
        <v>27</v>
      </c>
      <c r="E559" s="186" t="s">
        <v>782</v>
      </c>
      <c r="F559" s="185" t="s">
        <v>0</v>
      </c>
      <c r="G559" s="185"/>
      <c r="H559" s="189" t="s">
        <v>298</v>
      </c>
      <c r="I559" s="204" t="s">
        <v>360</v>
      </c>
      <c r="J559" s="186"/>
      <c r="K559" s="185">
        <v>42</v>
      </c>
      <c r="L559" s="185" t="s">
        <v>0</v>
      </c>
      <c r="M559" s="186" t="s">
        <v>304</v>
      </c>
      <c r="N559" s="204" t="s">
        <v>776</v>
      </c>
      <c r="O559" s="186" t="s">
        <v>775</v>
      </c>
      <c r="P559" s="230">
        <v>44520</v>
      </c>
      <c r="Q559" s="185" t="s">
        <v>0</v>
      </c>
      <c r="R559" s="185" t="s">
        <v>0</v>
      </c>
      <c r="S559" s="185" t="s">
        <v>0</v>
      </c>
      <c r="T559" s="185" t="s">
        <v>0</v>
      </c>
    </row>
    <row r="560" spans="1:20" s="192" customFormat="1" ht="243.75" x14ac:dyDescent="0.3">
      <c r="A560" s="187" t="s">
        <v>3980</v>
      </c>
      <c r="B560" s="271" t="s">
        <v>4797</v>
      </c>
      <c r="C560" s="186" t="s">
        <v>774</v>
      </c>
      <c r="D560" s="185" t="s">
        <v>27</v>
      </c>
      <c r="E560" s="186" t="s">
        <v>783</v>
      </c>
      <c r="F560" s="185" t="s">
        <v>0</v>
      </c>
      <c r="G560" s="185"/>
      <c r="H560" s="189" t="s">
        <v>298</v>
      </c>
      <c r="I560" s="204" t="s">
        <v>360</v>
      </c>
      <c r="J560" s="186"/>
      <c r="K560" s="185">
        <v>15</v>
      </c>
      <c r="L560" s="185" t="s">
        <v>0</v>
      </c>
      <c r="M560" s="186" t="s">
        <v>304</v>
      </c>
      <c r="N560" s="204" t="s">
        <v>776</v>
      </c>
      <c r="O560" s="186" t="s">
        <v>775</v>
      </c>
      <c r="P560" s="230">
        <v>81900</v>
      </c>
      <c r="Q560" s="185" t="s">
        <v>0</v>
      </c>
      <c r="R560" s="185" t="s">
        <v>0</v>
      </c>
      <c r="S560" s="185" t="s">
        <v>0</v>
      </c>
      <c r="T560" s="185" t="s">
        <v>0</v>
      </c>
    </row>
    <row r="561" spans="1:20" s="192" customFormat="1" ht="243.75" x14ac:dyDescent="0.3">
      <c r="A561" s="187" t="s">
        <v>3981</v>
      </c>
      <c r="B561" s="271" t="s">
        <v>4797</v>
      </c>
      <c r="C561" s="186" t="s">
        <v>774</v>
      </c>
      <c r="D561" s="185" t="s">
        <v>27</v>
      </c>
      <c r="E561" s="186" t="s">
        <v>784</v>
      </c>
      <c r="F561" s="185" t="s">
        <v>0</v>
      </c>
      <c r="G561" s="185"/>
      <c r="H561" s="189" t="s">
        <v>298</v>
      </c>
      <c r="I561" s="204" t="s">
        <v>360</v>
      </c>
      <c r="J561" s="186"/>
      <c r="K561" s="185">
        <v>9</v>
      </c>
      <c r="L561" s="185" t="s">
        <v>0</v>
      </c>
      <c r="M561" s="186" t="s">
        <v>304</v>
      </c>
      <c r="N561" s="204" t="s">
        <v>776</v>
      </c>
      <c r="O561" s="186" t="s">
        <v>775</v>
      </c>
      <c r="P561" s="230">
        <v>73750</v>
      </c>
      <c r="Q561" s="185" t="s">
        <v>0</v>
      </c>
      <c r="R561" s="185" t="s">
        <v>0</v>
      </c>
      <c r="S561" s="185" t="s">
        <v>0</v>
      </c>
      <c r="T561" s="185" t="s">
        <v>0</v>
      </c>
    </row>
    <row r="562" spans="1:20" s="192" customFormat="1" ht="243.75" x14ac:dyDescent="0.3">
      <c r="A562" s="187" t="s">
        <v>3982</v>
      </c>
      <c r="B562" s="271" t="s">
        <v>4797</v>
      </c>
      <c r="C562" s="186" t="s">
        <v>774</v>
      </c>
      <c r="D562" s="185" t="s">
        <v>27</v>
      </c>
      <c r="E562" s="186" t="s">
        <v>785</v>
      </c>
      <c r="F562" s="185" t="s">
        <v>0</v>
      </c>
      <c r="G562" s="185"/>
      <c r="H562" s="189" t="s">
        <v>298</v>
      </c>
      <c r="I562" s="204" t="s">
        <v>360</v>
      </c>
      <c r="J562" s="186"/>
      <c r="K562" s="185">
        <v>12</v>
      </c>
      <c r="L562" s="185" t="s">
        <v>0</v>
      </c>
      <c r="M562" s="186" t="s">
        <v>304</v>
      </c>
      <c r="N562" s="204" t="s">
        <v>776</v>
      </c>
      <c r="O562" s="186" t="s">
        <v>775</v>
      </c>
      <c r="P562" s="230">
        <v>16000</v>
      </c>
      <c r="Q562" s="185" t="s">
        <v>0</v>
      </c>
      <c r="R562" s="185" t="s">
        <v>0</v>
      </c>
      <c r="S562" s="185" t="s">
        <v>0</v>
      </c>
      <c r="T562" s="185" t="s">
        <v>0</v>
      </c>
    </row>
    <row r="563" spans="1:20" s="192" customFormat="1" ht="243.75" x14ac:dyDescent="0.3">
      <c r="A563" s="187" t="s">
        <v>3983</v>
      </c>
      <c r="B563" s="271" t="s">
        <v>4797</v>
      </c>
      <c r="C563" s="186" t="s">
        <v>774</v>
      </c>
      <c r="D563" s="185" t="s">
        <v>27</v>
      </c>
      <c r="E563" s="186" t="s">
        <v>786</v>
      </c>
      <c r="F563" s="185" t="s">
        <v>0</v>
      </c>
      <c r="G563" s="185"/>
      <c r="H563" s="189" t="s">
        <v>298</v>
      </c>
      <c r="I563" s="204" t="s">
        <v>360</v>
      </c>
      <c r="J563" s="186"/>
      <c r="K563" s="185">
        <v>20</v>
      </c>
      <c r="L563" s="185" t="s">
        <v>0</v>
      </c>
      <c r="M563" s="186" t="s">
        <v>304</v>
      </c>
      <c r="N563" s="204" t="s">
        <v>776</v>
      </c>
      <c r="O563" s="186" t="s">
        <v>775</v>
      </c>
      <c r="P563" s="230">
        <v>23620</v>
      </c>
      <c r="Q563" s="185" t="s">
        <v>0</v>
      </c>
      <c r="R563" s="185" t="s">
        <v>0</v>
      </c>
      <c r="S563" s="185" t="s">
        <v>0</v>
      </c>
      <c r="T563" s="185" t="s">
        <v>0</v>
      </c>
    </row>
    <row r="564" spans="1:20" s="192" customFormat="1" ht="243.75" x14ac:dyDescent="0.3">
      <c r="A564" s="187" t="s">
        <v>3984</v>
      </c>
      <c r="B564" s="271" t="s">
        <v>4797</v>
      </c>
      <c r="C564" s="186" t="s">
        <v>774</v>
      </c>
      <c r="D564" s="185" t="s">
        <v>27</v>
      </c>
      <c r="E564" s="186" t="s">
        <v>787</v>
      </c>
      <c r="F564" s="185" t="s">
        <v>0</v>
      </c>
      <c r="G564" s="185"/>
      <c r="H564" s="189" t="s">
        <v>298</v>
      </c>
      <c r="I564" s="204" t="s">
        <v>360</v>
      </c>
      <c r="J564" s="186"/>
      <c r="K564" s="185">
        <v>10</v>
      </c>
      <c r="L564" s="185" t="s">
        <v>0</v>
      </c>
      <c r="M564" s="186" t="s">
        <v>304</v>
      </c>
      <c r="N564" s="204" t="s">
        <v>776</v>
      </c>
      <c r="O564" s="186" t="s">
        <v>775</v>
      </c>
      <c r="P564" s="230">
        <v>78970</v>
      </c>
      <c r="Q564" s="185" t="s">
        <v>0</v>
      </c>
      <c r="R564" s="185" t="s">
        <v>0</v>
      </c>
      <c r="S564" s="185" t="s">
        <v>0</v>
      </c>
      <c r="T564" s="185" t="s">
        <v>0</v>
      </c>
    </row>
    <row r="565" spans="1:20" s="192" customFormat="1" ht="243.75" x14ac:dyDescent="0.3">
      <c r="A565" s="187" t="s">
        <v>3985</v>
      </c>
      <c r="B565" s="271" t="s">
        <v>4797</v>
      </c>
      <c r="C565" s="186" t="s">
        <v>774</v>
      </c>
      <c r="D565" s="185" t="s">
        <v>27</v>
      </c>
      <c r="E565" s="186" t="s">
        <v>788</v>
      </c>
      <c r="F565" s="185" t="s">
        <v>0</v>
      </c>
      <c r="G565" s="185"/>
      <c r="H565" s="189" t="s">
        <v>298</v>
      </c>
      <c r="I565" s="204" t="s">
        <v>360</v>
      </c>
      <c r="J565" s="186"/>
      <c r="K565" s="185">
        <v>10</v>
      </c>
      <c r="L565" s="185" t="s">
        <v>0</v>
      </c>
      <c r="M565" s="186" t="s">
        <v>304</v>
      </c>
      <c r="N565" s="204" t="s">
        <v>776</v>
      </c>
      <c r="O565" s="186" t="s">
        <v>775</v>
      </c>
      <c r="P565" s="230">
        <v>51600</v>
      </c>
      <c r="Q565" s="185" t="s">
        <v>0</v>
      </c>
      <c r="R565" s="185" t="s">
        <v>0</v>
      </c>
      <c r="S565" s="185" t="s">
        <v>0</v>
      </c>
      <c r="T565" s="185" t="s">
        <v>0</v>
      </c>
    </row>
    <row r="566" spans="1:20" s="192" customFormat="1" ht="243.75" x14ac:dyDescent="0.3">
      <c r="A566" s="187" t="s">
        <v>3986</v>
      </c>
      <c r="B566" s="271" t="s">
        <v>4797</v>
      </c>
      <c r="C566" s="186" t="s">
        <v>774</v>
      </c>
      <c r="D566" s="185" t="s">
        <v>27</v>
      </c>
      <c r="E566" s="186" t="s">
        <v>789</v>
      </c>
      <c r="F566" s="185" t="s">
        <v>0</v>
      </c>
      <c r="G566" s="185"/>
      <c r="H566" s="189" t="s">
        <v>298</v>
      </c>
      <c r="I566" s="204" t="s">
        <v>360</v>
      </c>
      <c r="J566" s="186"/>
      <c r="K566" s="185">
        <v>45</v>
      </c>
      <c r="L566" s="185" t="s">
        <v>0</v>
      </c>
      <c r="M566" s="186" t="s">
        <v>304</v>
      </c>
      <c r="N566" s="204" t="s">
        <v>776</v>
      </c>
      <c r="O566" s="186" t="s">
        <v>775</v>
      </c>
      <c r="P566" s="230">
        <v>69290</v>
      </c>
      <c r="Q566" s="185" t="s">
        <v>0</v>
      </c>
      <c r="R566" s="185" t="s">
        <v>0</v>
      </c>
      <c r="S566" s="185" t="s">
        <v>0</v>
      </c>
      <c r="T566" s="185" t="s">
        <v>0</v>
      </c>
    </row>
    <row r="567" spans="1:20" s="192" customFormat="1" ht="243.75" x14ac:dyDescent="0.3">
      <c r="A567" s="187" t="s">
        <v>3987</v>
      </c>
      <c r="B567" s="271" t="s">
        <v>4797</v>
      </c>
      <c r="C567" s="186" t="s">
        <v>774</v>
      </c>
      <c r="D567" s="185" t="s">
        <v>27</v>
      </c>
      <c r="E567" s="186" t="s">
        <v>790</v>
      </c>
      <c r="F567" s="185" t="s">
        <v>0</v>
      </c>
      <c r="G567" s="185"/>
      <c r="H567" s="189" t="s">
        <v>298</v>
      </c>
      <c r="I567" s="204" t="s">
        <v>360</v>
      </c>
      <c r="J567" s="186"/>
      <c r="K567" s="185">
        <v>10</v>
      </c>
      <c r="L567" s="185" t="s">
        <v>0</v>
      </c>
      <c r="M567" s="186" t="s">
        <v>304</v>
      </c>
      <c r="N567" s="204" t="s">
        <v>776</v>
      </c>
      <c r="O567" s="186" t="s">
        <v>775</v>
      </c>
      <c r="P567" s="230">
        <v>9500</v>
      </c>
      <c r="Q567" s="185" t="s">
        <v>0</v>
      </c>
      <c r="R567" s="185" t="s">
        <v>0</v>
      </c>
      <c r="S567" s="185" t="s">
        <v>0</v>
      </c>
      <c r="T567" s="185" t="s">
        <v>0</v>
      </c>
    </row>
    <row r="568" spans="1:20" s="192" customFormat="1" ht="243.75" x14ac:dyDescent="0.3">
      <c r="A568" s="187" t="s">
        <v>3988</v>
      </c>
      <c r="B568" s="271" t="s">
        <v>4797</v>
      </c>
      <c r="C568" s="186" t="s">
        <v>774</v>
      </c>
      <c r="D568" s="185" t="s">
        <v>27</v>
      </c>
      <c r="E568" s="186" t="s">
        <v>791</v>
      </c>
      <c r="F568" s="185" t="s">
        <v>0</v>
      </c>
      <c r="G568" s="185"/>
      <c r="H568" s="189" t="s">
        <v>298</v>
      </c>
      <c r="I568" s="204" t="s">
        <v>360</v>
      </c>
      <c r="J568" s="186"/>
      <c r="K568" s="185">
        <v>35</v>
      </c>
      <c r="L568" s="185" t="s">
        <v>0</v>
      </c>
      <c r="M568" s="186" t="s">
        <v>304</v>
      </c>
      <c r="N568" s="204" t="s">
        <v>776</v>
      </c>
      <c r="O568" s="186" t="s">
        <v>775</v>
      </c>
      <c r="P568" s="230">
        <v>38460</v>
      </c>
      <c r="Q568" s="185" t="s">
        <v>0</v>
      </c>
      <c r="R568" s="185" t="s">
        <v>0</v>
      </c>
      <c r="S568" s="185" t="s">
        <v>0</v>
      </c>
      <c r="T568" s="185" t="s">
        <v>0</v>
      </c>
    </row>
    <row r="569" spans="1:20" s="192" customFormat="1" ht="243.75" x14ac:dyDescent="0.3">
      <c r="A569" s="187" t="s">
        <v>3989</v>
      </c>
      <c r="B569" s="271" t="s">
        <v>4797</v>
      </c>
      <c r="C569" s="186" t="s">
        <v>774</v>
      </c>
      <c r="D569" s="185" t="s">
        <v>27</v>
      </c>
      <c r="E569" s="186" t="s">
        <v>792</v>
      </c>
      <c r="F569" s="185" t="s">
        <v>0</v>
      </c>
      <c r="G569" s="185"/>
      <c r="H569" s="189" t="s">
        <v>298</v>
      </c>
      <c r="I569" s="204" t="s">
        <v>360</v>
      </c>
      <c r="J569" s="186"/>
      <c r="K569" s="185">
        <v>16</v>
      </c>
      <c r="L569" s="185" t="s">
        <v>0</v>
      </c>
      <c r="M569" s="186" t="s">
        <v>304</v>
      </c>
      <c r="N569" s="204" t="s">
        <v>776</v>
      </c>
      <c r="O569" s="186" t="s">
        <v>775</v>
      </c>
      <c r="P569" s="230">
        <v>39040</v>
      </c>
      <c r="Q569" s="185" t="s">
        <v>0</v>
      </c>
      <c r="R569" s="185" t="s">
        <v>0</v>
      </c>
      <c r="S569" s="185" t="s">
        <v>0</v>
      </c>
      <c r="T569" s="185" t="s">
        <v>0</v>
      </c>
    </row>
    <row r="570" spans="1:20" s="192" customFormat="1" ht="243.75" x14ac:dyDescent="0.3">
      <c r="A570" s="187" t="s">
        <v>3990</v>
      </c>
      <c r="B570" s="271" t="s">
        <v>4797</v>
      </c>
      <c r="C570" s="186" t="s">
        <v>774</v>
      </c>
      <c r="D570" s="185" t="s">
        <v>27</v>
      </c>
      <c r="E570" s="186" t="s">
        <v>793</v>
      </c>
      <c r="F570" s="185" t="s">
        <v>0</v>
      </c>
      <c r="G570" s="185"/>
      <c r="H570" s="189" t="s">
        <v>298</v>
      </c>
      <c r="I570" s="204" t="s">
        <v>360</v>
      </c>
      <c r="J570" s="186"/>
      <c r="K570" s="185">
        <v>34</v>
      </c>
      <c r="L570" s="185" t="s">
        <v>0</v>
      </c>
      <c r="M570" s="186" t="s">
        <v>304</v>
      </c>
      <c r="N570" s="204" t="s">
        <v>776</v>
      </c>
      <c r="O570" s="186" t="s">
        <v>775</v>
      </c>
      <c r="P570" s="230">
        <v>46900</v>
      </c>
      <c r="Q570" s="185" t="s">
        <v>0</v>
      </c>
      <c r="R570" s="185" t="s">
        <v>0</v>
      </c>
      <c r="S570" s="185" t="s">
        <v>0</v>
      </c>
      <c r="T570" s="185" t="s">
        <v>0</v>
      </c>
    </row>
    <row r="571" spans="1:20" s="192" customFormat="1" ht="243.75" x14ac:dyDescent="0.3">
      <c r="A571" s="187" t="s">
        <v>3991</v>
      </c>
      <c r="B571" s="271" t="s">
        <v>4797</v>
      </c>
      <c r="C571" s="186" t="s">
        <v>774</v>
      </c>
      <c r="D571" s="185" t="s">
        <v>27</v>
      </c>
      <c r="E571" s="186" t="s">
        <v>794</v>
      </c>
      <c r="F571" s="185" t="s">
        <v>0</v>
      </c>
      <c r="G571" s="185"/>
      <c r="H571" s="189" t="s">
        <v>298</v>
      </c>
      <c r="I571" s="204" t="s">
        <v>360</v>
      </c>
      <c r="J571" s="186"/>
      <c r="K571" s="185">
        <v>34</v>
      </c>
      <c r="L571" s="185" t="s">
        <v>0</v>
      </c>
      <c r="M571" s="186" t="s">
        <v>304</v>
      </c>
      <c r="N571" s="204" t="s">
        <v>776</v>
      </c>
      <c r="O571" s="186" t="s">
        <v>775</v>
      </c>
      <c r="P571" s="230">
        <v>99900</v>
      </c>
      <c r="Q571" s="185" t="s">
        <v>0</v>
      </c>
      <c r="R571" s="185" t="s">
        <v>0</v>
      </c>
      <c r="S571" s="185" t="s">
        <v>0</v>
      </c>
      <c r="T571" s="185" t="s">
        <v>0</v>
      </c>
    </row>
    <row r="572" spans="1:20" s="192" customFormat="1" ht="243.75" x14ac:dyDescent="0.3">
      <c r="A572" s="187" t="s">
        <v>3992</v>
      </c>
      <c r="B572" s="271" t="s">
        <v>4797</v>
      </c>
      <c r="C572" s="186" t="s">
        <v>774</v>
      </c>
      <c r="D572" s="185" t="s">
        <v>27</v>
      </c>
      <c r="E572" s="186" t="s">
        <v>795</v>
      </c>
      <c r="F572" s="185" t="s">
        <v>0</v>
      </c>
      <c r="G572" s="185"/>
      <c r="H572" s="189" t="s">
        <v>298</v>
      </c>
      <c r="I572" s="204" t="s">
        <v>360</v>
      </c>
      <c r="J572" s="186"/>
      <c r="K572" s="185">
        <v>37</v>
      </c>
      <c r="L572" s="185" t="s">
        <v>0</v>
      </c>
      <c r="M572" s="186" t="s">
        <v>304</v>
      </c>
      <c r="N572" s="204" t="s">
        <v>776</v>
      </c>
      <c r="O572" s="186" t="s">
        <v>775</v>
      </c>
      <c r="P572" s="230">
        <v>84750</v>
      </c>
      <c r="Q572" s="185" t="s">
        <v>0</v>
      </c>
      <c r="R572" s="185" t="s">
        <v>0</v>
      </c>
      <c r="S572" s="185" t="s">
        <v>0</v>
      </c>
      <c r="T572" s="185" t="s">
        <v>0</v>
      </c>
    </row>
    <row r="573" spans="1:20" s="192" customFormat="1" ht="243.75" x14ac:dyDescent="0.3">
      <c r="A573" s="187" t="s">
        <v>3993</v>
      </c>
      <c r="B573" s="271" t="s">
        <v>4797</v>
      </c>
      <c r="C573" s="186" t="s">
        <v>774</v>
      </c>
      <c r="D573" s="185" t="s">
        <v>27</v>
      </c>
      <c r="E573" s="186" t="s">
        <v>796</v>
      </c>
      <c r="F573" s="185" t="s">
        <v>0</v>
      </c>
      <c r="G573" s="185"/>
      <c r="H573" s="189" t="s">
        <v>298</v>
      </c>
      <c r="I573" s="204" t="s">
        <v>360</v>
      </c>
      <c r="J573" s="186"/>
      <c r="K573" s="185">
        <v>48</v>
      </c>
      <c r="L573" s="185" t="s">
        <v>0</v>
      </c>
      <c r="M573" s="186" t="s">
        <v>304</v>
      </c>
      <c r="N573" s="204" t="s">
        <v>776</v>
      </c>
      <c r="O573" s="186" t="s">
        <v>775</v>
      </c>
      <c r="P573" s="230">
        <v>97700</v>
      </c>
      <c r="Q573" s="185" t="s">
        <v>0</v>
      </c>
      <c r="R573" s="185" t="s">
        <v>0</v>
      </c>
      <c r="S573" s="185" t="s">
        <v>0</v>
      </c>
      <c r="T573" s="185" t="s">
        <v>0</v>
      </c>
    </row>
    <row r="574" spans="1:20" s="192" customFormat="1" ht="243.75" x14ac:dyDescent="0.3">
      <c r="A574" s="187" t="s">
        <v>3994</v>
      </c>
      <c r="B574" s="271" t="s">
        <v>4797</v>
      </c>
      <c r="C574" s="186" t="s">
        <v>774</v>
      </c>
      <c r="D574" s="185" t="s">
        <v>27</v>
      </c>
      <c r="E574" s="186" t="s">
        <v>777</v>
      </c>
      <c r="F574" s="185" t="s">
        <v>0</v>
      </c>
      <c r="G574" s="185"/>
      <c r="H574" s="189" t="s">
        <v>298</v>
      </c>
      <c r="I574" s="204" t="s">
        <v>360</v>
      </c>
      <c r="J574" s="186"/>
      <c r="K574" s="185">
        <v>26</v>
      </c>
      <c r="L574" s="185" t="s">
        <v>0</v>
      </c>
      <c r="M574" s="186" t="s">
        <v>304</v>
      </c>
      <c r="N574" s="204" t="s">
        <v>776</v>
      </c>
      <c r="O574" s="186" t="s">
        <v>775</v>
      </c>
      <c r="P574" s="230">
        <v>99840</v>
      </c>
      <c r="Q574" s="185" t="s">
        <v>0</v>
      </c>
      <c r="R574" s="185" t="s">
        <v>0</v>
      </c>
      <c r="S574" s="185" t="s">
        <v>0</v>
      </c>
      <c r="T574" s="185" t="s">
        <v>0</v>
      </c>
    </row>
    <row r="575" spans="1:20" s="192" customFormat="1" ht="243.75" x14ac:dyDescent="0.3">
      <c r="A575" s="187" t="s">
        <v>3995</v>
      </c>
      <c r="B575" s="271" t="s">
        <v>4797</v>
      </c>
      <c r="C575" s="186" t="s">
        <v>774</v>
      </c>
      <c r="D575" s="185" t="s">
        <v>27</v>
      </c>
      <c r="E575" s="186" t="s">
        <v>797</v>
      </c>
      <c r="F575" s="185" t="s">
        <v>0</v>
      </c>
      <c r="G575" s="185"/>
      <c r="H575" s="189" t="s">
        <v>298</v>
      </c>
      <c r="I575" s="204" t="s">
        <v>360</v>
      </c>
      <c r="J575" s="186"/>
      <c r="K575" s="185">
        <v>37</v>
      </c>
      <c r="L575" s="185" t="s">
        <v>0</v>
      </c>
      <c r="M575" s="186" t="s">
        <v>304</v>
      </c>
      <c r="N575" s="204" t="s">
        <v>776</v>
      </c>
      <c r="O575" s="186" t="s">
        <v>775</v>
      </c>
      <c r="P575" s="230">
        <v>96050</v>
      </c>
      <c r="Q575" s="185" t="s">
        <v>0</v>
      </c>
      <c r="R575" s="185" t="s">
        <v>0</v>
      </c>
      <c r="S575" s="185" t="s">
        <v>0</v>
      </c>
      <c r="T575" s="185" t="s">
        <v>0</v>
      </c>
    </row>
    <row r="576" spans="1:20" s="192" customFormat="1" ht="243.75" x14ac:dyDescent="0.3">
      <c r="A576" s="187" t="s">
        <v>3996</v>
      </c>
      <c r="B576" s="271" t="s">
        <v>4797</v>
      </c>
      <c r="C576" s="186" t="s">
        <v>774</v>
      </c>
      <c r="D576" s="185" t="s">
        <v>27</v>
      </c>
      <c r="E576" s="186" t="s">
        <v>798</v>
      </c>
      <c r="F576" s="185" t="s">
        <v>0</v>
      </c>
      <c r="G576" s="185"/>
      <c r="H576" s="189" t="s">
        <v>298</v>
      </c>
      <c r="I576" s="204" t="s">
        <v>360</v>
      </c>
      <c r="J576" s="186"/>
      <c r="K576" s="185">
        <v>32</v>
      </c>
      <c r="L576" s="185" t="s">
        <v>0</v>
      </c>
      <c r="M576" s="186" t="s">
        <v>304</v>
      </c>
      <c r="N576" s="204" t="s">
        <v>776</v>
      </c>
      <c r="O576" s="186" t="s">
        <v>775</v>
      </c>
      <c r="P576" s="230">
        <v>99460</v>
      </c>
      <c r="Q576" s="185" t="s">
        <v>0</v>
      </c>
      <c r="R576" s="185" t="s">
        <v>0</v>
      </c>
      <c r="S576" s="185" t="s">
        <v>0</v>
      </c>
      <c r="T576" s="185" t="s">
        <v>0</v>
      </c>
    </row>
    <row r="577" spans="1:20" s="192" customFormat="1" ht="243.75" x14ac:dyDescent="0.3">
      <c r="A577" s="187" t="s">
        <v>3997</v>
      </c>
      <c r="B577" s="271" t="s">
        <v>4797</v>
      </c>
      <c r="C577" s="186" t="s">
        <v>774</v>
      </c>
      <c r="D577" s="185" t="s">
        <v>27</v>
      </c>
      <c r="E577" s="186" t="s">
        <v>799</v>
      </c>
      <c r="F577" s="185" t="s">
        <v>0</v>
      </c>
      <c r="G577" s="185"/>
      <c r="H577" s="189" t="s">
        <v>298</v>
      </c>
      <c r="I577" s="204" t="s">
        <v>360</v>
      </c>
      <c r="J577" s="186"/>
      <c r="K577" s="185">
        <v>26</v>
      </c>
      <c r="L577" s="185" t="s">
        <v>0</v>
      </c>
      <c r="M577" s="186" t="s">
        <v>304</v>
      </c>
      <c r="N577" s="204" t="s">
        <v>776</v>
      </c>
      <c r="O577" s="186" t="s">
        <v>775</v>
      </c>
      <c r="P577" s="230">
        <v>99840</v>
      </c>
      <c r="Q577" s="185" t="s">
        <v>0</v>
      </c>
      <c r="R577" s="185" t="s">
        <v>0</v>
      </c>
      <c r="S577" s="185" t="s">
        <v>0</v>
      </c>
      <c r="T577" s="185" t="s">
        <v>0</v>
      </c>
    </row>
    <row r="578" spans="1:20" s="192" customFormat="1" ht="243.75" x14ac:dyDescent="0.3">
      <c r="A578" s="187" t="s">
        <v>3998</v>
      </c>
      <c r="B578" s="271" t="s">
        <v>4797</v>
      </c>
      <c r="C578" s="186" t="s">
        <v>774</v>
      </c>
      <c r="D578" s="185" t="s">
        <v>27</v>
      </c>
      <c r="E578" s="186" t="s">
        <v>800</v>
      </c>
      <c r="F578" s="185" t="s">
        <v>0</v>
      </c>
      <c r="G578" s="185"/>
      <c r="H578" s="189" t="s">
        <v>298</v>
      </c>
      <c r="I578" s="204" t="s">
        <v>360</v>
      </c>
      <c r="J578" s="186"/>
      <c r="K578" s="185">
        <v>20</v>
      </c>
      <c r="L578" s="185" t="s">
        <v>0</v>
      </c>
      <c r="M578" s="186" t="s">
        <v>304</v>
      </c>
      <c r="N578" s="204" t="s">
        <v>776</v>
      </c>
      <c r="O578" s="186" t="s">
        <v>775</v>
      </c>
      <c r="P578" s="204">
        <v>21000</v>
      </c>
      <c r="Q578" s="185" t="s">
        <v>0</v>
      </c>
      <c r="R578" s="185" t="s">
        <v>0</v>
      </c>
      <c r="S578" s="185" t="s">
        <v>0</v>
      </c>
      <c r="T578" s="185" t="s">
        <v>0</v>
      </c>
    </row>
    <row r="579" spans="1:20" s="192" customFormat="1" ht="243.75" x14ac:dyDescent="0.3">
      <c r="A579" s="187" t="s">
        <v>3999</v>
      </c>
      <c r="B579" s="271" t="s">
        <v>4797</v>
      </c>
      <c r="C579" s="186" t="s">
        <v>774</v>
      </c>
      <c r="D579" s="185" t="s">
        <v>27</v>
      </c>
      <c r="E579" s="186" t="s">
        <v>801</v>
      </c>
      <c r="F579" s="185" t="s">
        <v>0</v>
      </c>
      <c r="G579" s="185"/>
      <c r="H579" s="189" t="s">
        <v>298</v>
      </c>
      <c r="I579" s="204" t="s">
        <v>360</v>
      </c>
      <c r="J579" s="186"/>
      <c r="K579" s="185">
        <v>41</v>
      </c>
      <c r="L579" s="185" t="s">
        <v>0</v>
      </c>
      <c r="M579" s="186" t="s">
        <v>304</v>
      </c>
      <c r="N579" s="204" t="s">
        <v>776</v>
      </c>
      <c r="O579" s="186" t="s">
        <v>775</v>
      </c>
      <c r="P579" s="204">
        <v>75500</v>
      </c>
      <c r="Q579" s="185" t="s">
        <v>0</v>
      </c>
      <c r="R579" s="185" t="s">
        <v>0</v>
      </c>
      <c r="S579" s="185" t="s">
        <v>0</v>
      </c>
      <c r="T579" s="185" t="s">
        <v>0</v>
      </c>
    </row>
    <row r="580" spans="1:20" s="192" customFormat="1" ht="206.25" x14ac:dyDescent="0.3">
      <c r="A580" s="187" t="s">
        <v>4000</v>
      </c>
      <c r="B580" s="271" t="s">
        <v>4797</v>
      </c>
      <c r="C580" s="208" t="s">
        <v>774</v>
      </c>
      <c r="D580" s="185" t="s">
        <v>27</v>
      </c>
      <c r="E580" s="186" t="s">
        <v>802</v>
      </c>
      <c r="F580" s="185" t="s">
        <v>0</v>
      </c>
      <c r="G580" s="185"/>
      <c r="H580" s="189" t="s">
        <v>298</v>
      </c>
      <c r="I580" s="204" t="s">
        <v>360</v>
      </c>
      <c r="J580" s="186"/>
      <c r="K580" s="185">
        <v>56</v>
      </c>
      <c r="L580" s="185" t="s">
        <v>0</v>
      </c>
      <c r="M580" s="186" t="s">
        <v>304</v>
      </c>
      <c r="N580" s="204" t="s">
        <v>804</v>
      </c>
      <c r="O580" s="186" t="s">
        <v>803</v>
      </c>
      <c r="P580" s="204">
        <v>95600</v>
      </c>
      <c r="Q580" s="185" t="s">
        <v>0</v>
      </c>
      <c r="R580" s="185" t="s">
        <v>0</v>
      </c>
      <c r="S580" s="185" t="s">
        <v>0</v>
      </c>
      <c r="T580" s="185" t="s">
        <v>0</v>
      </c>
    </row>
    <row r="581" spans="1:20" s="192" customFormat="1" ht="206.25" x14ac:dyDescent="0.3">
      <c r="A581" s="187" t="s">
        <v>4001</v>
      </c>
      <c r="B581" s="271" t="s">
        <v>4797</v>
      </c>
      <c r="C581" s="186" t="s">
        <v>98</v>
      </c>
      <c r="D581" s="185" t="s">
        <v>27</v>
      </c>
      <c r="E581" s="318" t="s">
        <v>805</v>
      </c>
      <c r="F581" s="185" t="s">
        <v>0</v>
      </c>
      <c r="G581" s="311"/>
      <c r="H581" s="189" t="s">
        <v>298</v>
      </c>
      <c r="I581" s="204" t="s">
        <v>360</v>
      </c>
      <c r="J581" s="187" t="s">
        <v>806</v>
      </c>
      <c r="K581" s="311">
        <v>270</v>
      </c>
      <c r="L581" s="185" t="s">
        <v>0</v>
      </c>
      <c r="M581" s="186" t="s">
        <v>304</v>
      </c>
      <c r="N581" s="204" t="s">
        <v>807</v>
      </c>
      <c r="O581" s="185" t="s">
        <v>0</v>
      </c>
      <c r="P581" s="185" t="s">
        <v>0</v>
      </c>
      <c r="Q581" s="185" t="s">
        <v>0</v>
      </c>
      <c r="R581" s="185" t="s">
        <v>0</v>
      </c>
      <c r="S581" s="185" t="s">
        <v>0</v>
      </c>
      <c r="T581" s="185" t="s">
        <v>0</v>
      </c>
    </row>
    <row r="582" spans="1:20" s="241" customFormat="1" ht="18.75" x14ac:dyDescent="0.3">
      <c r="A582" s="344" t="s">
        <v>4716</v>
      </c>
      <c r="B582" s="344"/>
      <c r="C582" s="344"/>
      <c r="D582" s="344"/>
      <c r="E582" s="344"/>
      <c r="F582" s="344"/>
      <c r="G582" s="344"/>
      <c r="H582" s="344"/>
      <c r="I582" s="344"/>
      <c r="J582" s="344"/>
      <c r="K582" s="344"/>
      <c r="L582" s="344"/>
      <c r="M582" s="344"/>
      <c r="N582" s="344"/>
      <c r="O582" s="344"/>
      <c r="P582" s="344"/>
      <c r="Q582" s="344"/>
      <c r="R582" s="344"/>
      <c r="S582" s="344"/>
      <c r="T582" s="345"/>
    </row>
    <row r="583" spans="1:20" s="195" customFormat="1" ht="206.25" x14ac:dyDescent="0.3">
      <c r="A583" s="186" t="s">
        <v>4002</v>
      </c>
      <c r="B583" s="271" t="s">
        <v>4797</v>
      </c>
      <c r="C583" s="255" t="s">
        <v>4764</v>
      </c>
      <c r="D583" s="185" t="s">
        <v>27</v>
      </c>
      <c r="E583" s="186" t="s">
        <v>835</v>
      </c>
      <c r="F583" s="185" t="s">
        <v>0</v>
      </c>
      <c r="G583" s="185"/>
      <c r="H583" s="189" t="s">
        <v>298</v>
      </c>
      <c r="I583" s="204" t="s">
        <v>360</v>
      </c>
      <c r="J583" s="186" t="s">
        <v>278</v>
      </c>
      <c r="K583" s="185">
        <v>12</v>
      </c>
      <c r="L583" s="185" t="s">
        <v>834</v>
      </c>
      <c r="M583" s="186" t="s">
        <v>304</v>
      </c>
      <c r="N583" s="204" t="s">
        <v>812</v>
      </c>
      <c r="O583" s="186" t="s">
        <v>833</v>
      </c>
      <c r="P583" s="185" t="s">
        <v>0</v>
      </c>
      <c r="Q583" s="185" t="s">
        <v>0</v>
      </c>
      <c r="R583" s="185" t="s">
        <v>0</v>
      </c>
      <c r="S583" s="185" t="s">
        <v>0</v>
      </c>
      <c r="T583" s="185" t="s">
        <v>0</v>
      </c>
    </row>
    <row r="584" spans="1:20" s="195" customFormat="1" ht="206.25" x14ac:dyDescent="0.3">
      <c r="A584" s="186" t="s">
        <v>4003</v>
      </c>
      <c r="B584" s="271" t="s">
        <v>4797</v>
      </c>
      <c r="C584" s="255" t="s">
        <v>4765</v>
      </c>
      <c r="D584" s="185" t="s">
        <v>27</v>
      </c>
      <c r="E584" s="187" t="s">
        <v>836</v>
      </c>
      <c r="F584" s="311" t="s">
        <v>0</v>
      </c>
      <c r="G584" s="311"/>
      <c r="H584" s="189" t="s">
        <v>298</v>
      </c>
      <c r="I584" s="204" t="s">
        <v>360</v>
      </c>
      <c r="J584" s="187" t="s">
        <v>278</v>
      </c>
      <c r="K584" s="311">
        <v>12</v>
      </c>
      <c r="L584" s="311" t="s">
        <v>838</v>
      </c>
      <c r="M584" s="186" t="s">
        <v>304</v>
      </c>
      <c r="N584" s="204" t="s">
        <v>812</v>
      </c>
      <c r="O584" s="186" t="s">
        <v>833</v>
      </c>
      <c r="P584" s="185" t="s">
        <v>0</v>
      </c>
      <c r="Q584" s="185" t="s">
        <v>0</v>
      </c>
      <c r="R584" s="185" t="s">
        <v>0</v>
      </c>
      <c r="S584" s="185" t="s">
        <v>0</v>
      </c>
      <c r="T584" s="185" t="s">
        <v>0</v>
      </c>
    </row>
    <row r="585" spans="1:20" s="195" customFormat="1" ht="206.25" x14ac:dyDescent="0.3">
      <c r="A585" s="186" t="s">
        <v>4004</v>
      </c>
      <c r="B585" s="271" t="s">
        <v>4797</v>
      </c>
      <c r="C585" s="255" t="s">
        <v>4766</v>
      </c>
      <c r="D585" s="185" t="s">
        <v>27</v>
      </c>
      <c r="E585" s="187" t="s">
        <v>837</v>
      </c>
      <c r="F585" s="311" t="s">
        <v>0</v>
      </c>
      <c r="G585" s="311"/>
      <c r="H585" s="189" t="s">
        <v>298</v>
      </c>
      <c r="I585" s="204" t="s">
        <v>360</v>
      </c>
      <c r="J585" s="187" t="s">
        <v>278</v>
      </c>
      <c r="K585" s="311">
        <v>12</v>
      </c>
      <c r="L585" s="311" t="s">
        <v>838</v>
      </c>
      <c r="M585" s="186" t="s">
        <v>304</v>
      </c>
      <c r="N585" s="204" t="s">
        <v>812</v>
      </c>
      <c r="O585" s="186" t="s">
        <v>833</v>
      </c>
      <c r="P585" s="185" t="s">
        <v>0</v>
      </c>
      <c r="Q585" s="185" t="s">
        <v>0</v>
      </c>
      <c r="R585" s="185" t="s">
        <v>0</v>
      </c>
      <c r="S585" s="185" t="s">
        <v>0</v>
      </c>
      <c r="T585" s="185" t="s">
        <v>0</v>
      </c>
    </row>
    <row r="586" spans="1:20" s="195" customFormat="1" ht="243.75" x14ac:dyDescent="0.3">
      <c r="A586" s="186" t="s">
        <v>5017</v>
      </c>
      <c r="B586" s="271" t="s">
        <v>4797</v>
      </c>
      <c r="C586" s="186" t="s">
        <v>840</v>
      </c>
      <c r="D586" s="185" t="s">
        <v>27</v>
      </c>
      <c r="E586" s="187" t="s">
        <v>839</v>
      </c>
      <c r="F586" s="311" t="s">
        <v>0</v>
      </c>
      <c r="G586" s="311"/>
      <c r="H586" s="189" t="s">
        <v>298</v>
      </c>
      <c r="I586" s="204" t="s">
        <v>360</v>
      </c>
      <c r="J586" s="187" t="s">
        <v>278</v>
      </c>
      <c r="K586" s="311">
        <v>60</v>
      </c>
      <c r="L586" s="311" t="s">
        <v>838</v>
      </c>
      <c r="M586" s="186" t="s">
        <v>304</v>
      </c>
      <c r="N586" s="204" t="s">
        <v>812</v>
      </c>
      <c r="O586" s="186" t="s">
        <v>4767</v>
      </c>
      <c r="P586" s="185">
        <v>1</v>
      </c>
      <c r="Q586" s="185" t="s">
        <v>0</v>
      </c>
      <c r="R586" s="185" t="s">
        <v>0</v>
      </c>
      <c r="S586" s="185" t="s">
        <v>0</v>
      </c>
      <c r="T586" s="185" t="s">
        <v>0</v>
      </c>
    </row>
    <row r="587" spans="1:20" s="195" customFormat="1" ht="206.25" x14ac:dyDescent="0.3">
      <c r="A587" s="186" t="s">
        <v>5018</v>
      </c>
      <c r="B587" s="271" t="s">
        <v>4797</v>
      </c>
      <c r="C587" s="255" t="s">
        <v>4768</v>
      </c>
      <c r="D587" s="185" t="s">
        <v>27</v>
      </c>
      <c r="E587" s="187" t="s">
        <v>841</v>
      </c>
      <c r="F587" s="311" t="s">
        <v>0</v>
      </c>
      <c r="G587" s="311"/>
      <c r="H587" s="189" t="s">
        <v>298</v>
      </c>
      <c r="I587" s="204" t="s">
        <v>360</v>
      </c>
      <c r="J587" s="187" t="s">
        <v>278</v>
      </c>
      <c r="K587" s="311">
        <v>24</v>
      </c>
      <c r="L587" s="311" t="s">
        <v>838</v>
      </c>
      <c r="M587" s="186" t="s">
        <v>304</v>
      </c>
      <c r="N587" s="204" t="s">
        <v>812</v>
      </c>
      <c r="O587" s="186" t="s">
        <v>833</v>
      </c>
      <c r="P587" s="185" t="s">
        <v>0</v>
      </c>
      <c r="Q587" s="185" t="s">
        <v>0</v>
      </c>
      <c r="R587" s="185" t="s">
        <v>0</v>
      </c>
      <c r="S587" s="185" t="s">
        <v>0</v>
      </c>
      <c r="T587" s="185" t="s">
        <v>0</v>
      </c>
    </row>
    <row r="588" spans="1:20" s="195" customFormat="1" ht="243.75" x14ac:dyDescent="0.3">
      <c r="A588" s="186" t="s">
        <v>4005</v>
      </c>
      <c r="B588" s="271" t="s">
        <v>4797</v>
      </c>
      <c r="C588" s="186" t="s">
        <v>842</v>
      </c>
      <c r="D588" s="185" t="s">
        <v>27</v>
      </c>
      <c r="E588" s="187" t="s">
        <v>843</v>
      </c>
      <c r="F588" s="311" t="s">
        <v>0</v>
      </c>
      <c r="G588" s="311"/>
      <c r="H588" s="189" t="s">
        <v>298</v>
      </c>
      <c r="I588" s="204" t="s">
        <v>360</v>
      </c>
      <c r="J588" s="187" t="s">
        <v>278</v>
      </c>
      <c r="K588" s="311">
        <v>12</v>
      </c>
      <c r="L588" s="311" t="s">
        <v>838</v>
      </c>
      <c r="M588" s="186" t="s">
        <v>304</v>
      </c>
      <c r="N588" s="204" t="s">
        <v>812</v>
      </c>
      <c r="O588" s="186" t="s">
        <v>4767</v>
      </c>
      <c r="P588" s="207">
        <v>4206</v>
      </c>
      <c r="Q588" s="185" t="s">
        <v>0</v>
      </c>
      <c r="R588" s="185" t="s">
        <v>0</v>
      </c>
      <c r="S588" s="185" t="s">
        <v>0</v>
      </c>
      <c r="T588" s="185" t="s">
        <v>0</v>
      </c>
    </row>
    <row r="589" spans="1:20" s="195" customFormat="1" ht="243.75" x14ac:dyDescent="0.3">
      <c r="A589" s="186" t="s">
        <v>4006</v>
      </c>
      <c r="B589" s="271" t="s">
        <v>4797</v>
      </c>
      <c r="C589" s="186" t="s">
        <v>845</v>
      </c>
      <c r="D589" s="185" t="s">
        <v>27</v>
      </c>
      <c r="E589" s="187" t="s">
        <v>844</v>
      </c>
      <c r="F589" s="311" t="s">
        <v>0</v>
      </c>
      <c r="G589" s="311"/>
      <c r="H589" s="189" t="s">
        <v>298</v>
      </c>
      <c r="I589" s="204" t="s">
        <v>360</v>
      </c>
      <c r="J589" s="187" t="s">
        <v>278</v>
      </c>
      <c r="K589" s="311">
        <v>108</v>
      </c>
      <c r="L589" s="311" t="s">
        <v>838</v>
      </c>
      <c r="M589" s="186" t="s">
        <v>304</v>
      </c>
      <c r="N589" s="204" t="s">
        <v>812</v>
      </c>
      <c r="O589" s="186" t="s">
        <v>4767</v>
      </c>
      <c r="P589" s="207">
        <v>1</v>
      </c>
      <c r="Q589" s="185" t="s">
        <v>0</v>
      </c>
      <c r="R589" s="185" t="s">
        <v>0</v>
      </c>
      <c r="S589" s="185" t="s">
        <v>0</v>
      </c>
      <c r="T589" s="185" t="s">
        <v>0</v>
      </c>
    </row>
    <row r="590" spans="1:20" s="195" customFormat="1" ht="243.75" x14ac:dyDescent="0.3">
      <c r="A590" s="186" t="s">
        <v>4007</v>
      </c>
      <c r="B590" s="271" t="s">
        <v>4797</v>
      </c>
      <c r="C590" s="186" t="s">
        <v>832</v>
      </c>
      <c r="D590" s="185" t="s">
        <v>27</v>
      </c>
      <c r="E590" s="187" t="s">
        <v>846</v>
      </c>
      <c r="F590" s="311" t="s">
        <v>0</v>
      </c>
      <c r="G590" s="311"/>
      <c r="H590" s="189" t="s">
        <v>298</v>
      </c>
      <c r="I590" s="204" t="s">
        <v>360</v>
      </c>
      <c r="J590" s="187" t="s">
        <v>278</v>
      </c>
      <c r="K590" s="311">
        <v>12</v>
      </c>
      <c r="L590" s="311" t="s">
        <v>838</v>
      </c>
      <c r="M590" s="186" t="s">
        <v>304</v>
      </c>
      <c r="N590" s="204" t="s">
        <v>812</v>
      </c>
      <c r="O590" s="186" t="s">
        <v>4767</v>
      </c>
      <c r="P590" s="207">
        <v>1</v>
      </c>
      <c r="Q590" s="185" t="s">
        <v>0</v>
      </c>
      <c r="R590" s="185" t="s">
        <v>0</v>
      </c>
      <c r="S590" s="185" t="s">
        <v>0</v>
      </c>
      <c r="T590" s="185" t="s">
        <v>0</v>
      </c>
    </row>
    <row r="591" spans="1:20" s="195" customFormat="1" ht="206.25" x14ac:dyDescent="0.3">
      <c r="A591" s="186" t="s">
        <v>4008</v>
      </c>
      <c r="B591" s="271" t="s">
        <v>4797</v>
      </c>
      <c r="C591" s="186" t="s">
        <v>832</v>
      </c>
      <c r="D591" s="185" t="s">
        <v>27</v>
      </c>
      <c r="E591" s="187" t="s">
        <v>847</v>
      </c>
      <c r="F591" s="311" t="s">
        <v>0</v>
      </c>
      <c r="G591" s="311"/>
      <c r="H591" s="189" t="s">
        <v>298</v>
      </c>
      <c r="I591" s="204" t="s">
        <v>360</v>
      </c>
      <c r="J591" s="187" t="s">
        <v>848</v>
      </c>
      <c r="K591" s="311" t="s">
        <v>0</v>
      </c>
      <c r="L591" s="311" t="s">
        <v>0</v>
      </c>
      <c r="M591" s="186" t="s">
        <v>304</v>
      </c>
      <c r="N591" s="204" t="s">
        <v>849</v>
      </c>
      <c r="O591" s="186" t="s">
        <v>850</v>
      </c>
      <c r="P591" s="207">
        <v>303058.8</v>
      </c>
      <c r="Q591" s="185" t="s">
        <v>0</v>
      </c>
      <c r="R591" s="185" t="s">
        <v>0</v>
      </c>
      <c r="S591" s="185" t="s">
        <v>0</v>
      </c>
      <c r="T591" s="185" t="s">
        <v>0</v>
      </c>
    </row>
    <row r="592" spans="1:20" s="217" customFormat="1" ht="225" x14ac:dyDescent="0.3">
      <c r="A592" s="186" t="s">
        <v>4009</v>
      </c>
      <c r="B592" s="346" t="s">
        <v>4797</v>
      </c>
      <c r="C592" s="218" t="s">
        <v>832</v>
      </c>
      <c r="D592" s="347" t="s">
        <v>27</v>
      </c>
      <c r="E592" s="220" t="s">
        <v>851</v>
      </c>
      <c r="F592" s="348" t="s">
        <v>0</v>
      </c>
      <c r="G592" s="348"/>
      <c r="H592" s="219" t="s">
        <v>298</v>
      </c>
      <c r="I592" s="221" t="s">
        <v>360</v>
      </c>
      <c r="J592" s="218" t="s">
        <v>4770</v>
      </c>
      <c r="K592" s="348" t="s">
        <v>0</v>
      </c>
      <c r="L592" s="348" t="s">
        <v>0</v>
      </c>
      <c r="M592" s="218" t="s">
        <v>852</v>
      </c>
      <c r="N592" s="221" t="s">
        <v>27</v>
      </c>
      <c r="O592" s="218" t="s">
        <v>4771</v>
      </c>
      <c r="P592" s="347" t="s">
        <v>4769</v>
      </c>
      <c r="Q592" s="347" t="s">
        <v>0</v>
      </c>
      <c r="R592" s="347" t="s">
        <v>0</v>
      </c>
      <c r="S592" s="347" t="s">
        <v>0</v>
      </c>
      <c r="T592" s="347" t="s">
        <v>0</v>
      </c>
    </row>
    <row r="593" spans="1:20" s="217" customFormat="1" ht="225" x14ac:dyDescent="0.3">
      <c r="A593" s="186" t="s">
        <v>4010</v>
      </c>
      <c r="B593" s="346" t="s">
        <v>4797</v>
      </c>
      <c r="C593" s="218" t="s">
        <v>832</v>
      </c>
      <c r="D593" s="347" t="s">
        <v>27</v>
      </c>
      <c r="E593" s="220" t="s">
        <v>853</v>
      </c>
      <c r="F593" s="348" t="s">
        <v>0</v>
      </c>
      <c r="G593" s="348"/>
      <c r="H593" s="219" t="s">
        <v>298</v>
      </c>
      <c r="I593" s="221" t="s">
        <v>360</v>
      </c>
      <c r="J593" s="218" t="s">
        <v>4770</v>
      </c>
      <c r="K593" s="348" t="s">
        <v>0</v>
      </c>
      <c r="L593" s="348" t="s">
        <v>0</v>
      </c>
      <c r="M593" s="218" t="s">
        <v>852</v>
      </c>
      <c r="N593" s="221" t="s">
        <v>27</v>
      </c>
      <c r="O593" s="218" t="s">
        <v>4771</v>
      </c>
      <c r="P593" s="347" t="s">
        <v>4769</v>
      </c>
      <c r="Q593" s="347" t="s">
        <v>0</v>
      </c>
      <c r="R593" s="347" t="s">
        <v>0</v>
      </c>
      <c r="S593" s="347" t="s">
        <v>0</v>
      </c>
      <c r="T593" s="347" t="s">
        <v>0</v>
      </c>
    </row>
    <row r="594" spans="1:20" s="241" customFormat="1" ht="19.5" x14ac:dyDescent="0.35">
      <c r="A594" s="349" t="s">
        <v>78</v>
      </c>
      <c r="B594" s="350"/>
      <c r="C594" s="350"/>
      <c r="D594" s="350"/>
      <c r="E594" s="350"/>
      <c r="F594" s="350"/>
      <c r="G594" s="350"/>
      <c r="H594" s="350"/>
      <c r="I594" s="350"/>
      <c r="J594" s="350"/>
      <c r="K594" s="350"/>
      <c r="L594" s="350"/>
      <c r="M594" s="350"/>
      <c r="N594" s="350"/>
      <c r="O594" s="350"/>
      <c r="P594" s="350"/>
      <c r="Q594" s="350"/>
      <c r="R594" s="350"/>
      <c r="S594" s="350"/>
      <c r="T594" s="351"/>
    </row>
    <row r="595" spans="1:20" s="195" customFormat="1" ht="356.25" x14ac:dyDescent="0.3">
      <c r="A595" s="187" t="s">
        <v>5019</v>
      </c>
      <c r="B595" s="271" t="s">
        <v>4797</v>
      </c>
      <c r="C595" s="197" t="s">
        <v>855</v>
      </c>
      <c r="D595" s="185" t="s">
        <v>27</v>
      </c>
      <c r="E595" s="187" t="s">
        <v>858</v>
      </c>
      <c r="F595" s="311" t="s">
        <v>0</v>
      </c>
      <c r="G595" s="311"/>
      <c r="H595" s="189" t="s">
        <v>298</v>
      </c>
      <c r="I595" s="204" t="s">
        <v>360</v>
      </c>
      <c r="J595" s="187" t="s">
        <v>278</v>
      </c>
      <c r="K595" s="311" t="s">
        <v>0</v>
      </c>
      <c r="L595" s="187" t="s">
        <v>856</v>
      </c>
      <c r="M595" s="186" t="s">
        <v>304</v>
      </c>
      <c r="N595" s="204" t="s">
        <v>807</v>
      </c>
      <c r="O595" s="187" t="s">
        <v>4903</v>
      </c>
      <c r="P595" s="327">
        <v>100000</v>
      </c>
      <c r="Q595" s="185" t="s">
        <v>0</v>
      </c>
      <c r="R595" s="185" t="s">
        <v>0</v>
      </c>
      <c r="S595" s="185" t="s">
        <v>0</v>
      </c>
      <c r="T595" s="186" t="s">
        <v>4773</v>
      </c>
    </row>
    <row r="596" spans="1:20" s="195" customFormat="1" ht="356.25" x14ac:dyDescent="0.3">
      <c r="A596" s="187" t="s">
        <v>4011</v>
      </c>
      <c r="B596" s="271" t="s">
        <v>4797</v>
      </c>
      <c r="C596" s="197" t="s">
        <v>855</v>
      </c>
      <c r="D596" s="185" t="s">
        <v>27</v>
      </c>
      <c r="E596" s="187" t="s">
        <v>857</v>
      </c>
      <c r="F596" s="311" t="s">
        <v>0</v>
      </c>
      <c r="G596" s="311"/>
      <c r="H596" s="189" t="s">
        <v>298</v>
      </c>
      <c r="I596" s="204" t="s">
        <v>360</v>
      </c>
      <c r="J596" s="187" t="s">
        <v>278</v>
      </c>
      <c r="K596" s="311" t="s">
        <v>0</v>
      </c>
      <c r="L596" s="187" t="s">
        <v>859</v>
      </c>
      <c r="M596" s="186" t="s">
        <v>304</v>
      </c>
      <c r="N596" s="204" t="s">
        <v>807</v>
      </c>
      <c r="O596" s="187" t="s">
        <v>4903</v>
      </c>
      <c r="P596" s="327">
        <v>100000</v>
      </c>
      <c r="Q596" s="185" t="s">
        <v>0</v>
      </c>
      <c r="R596" s="185" t="s">
        <v>0</v>
      </c>
      <c r="S596" s="185" t="s">
        <v>0</v>
      </c>
      <c r="T596" s="186" t="s">
        <v>4774</v>
      </c>
    </row>
    <row r="597" spans="1:20" s="195" customFormat="1" ht="356.25" x14ac:dyDescent="0.3">
      <c r="A597" s="187" t="s">
        <v>4012</v>
      </c>
      <c r="B597" s="271" t="s">
        <v>4797</v>
      </c>
      <c r="C597" s="197" t="s">
        <v>855</v>
      </c>
      <c r="D597" s="185" t="s">
        <v>27</v>
      </c>
      <c r="E597" s="187" t="s">
        <v>860</v>
      </c>
      <c r="F597" s="311" t="s">
        <v>0</v>
      </c>
      <c r="G597" s="311"/>
      <c r="H597" s="189" t="s">
        <v>298</v>
      </c>
      <c r="I597" s="204" t="s">
        <v>360</v>
      </c>
      <c r="J597" s="187" t="s">
        <v>278</v>
      </c>
      <c r="K597" s="311" t="s">
        <v>0</v>
      </c>
      <c r="L597" s="187" t="s">
        <v>861</v>
      </c>
      <c r="M597" s="186" t="s">
        <v>304</v>
      </c>
      <c r="N597" s="204" t="s">
        <v>807</v>
      </c>
      <c r="O597" s="187" t="s">
        <v>4903</v>
      </c>
      <c r="P597" s="327">
        <v>100000</v>
      </c>
      <c r="Q597" s="185" t="s">
        <v>0</v>
      </c>
      <c r="R597" s="185" t="s">
        <v>0</v>
      </c>
      <c r="S597" s="185" t="s">
        <v>0</v>
      </c>
      <c r="T597" s="186" t="s">
        <v>4775</v>
      </c>
    </row>
    <row r="598" spans="1:20" s="195" customFormat="1" ht="318.75" x14ac:dyDescent="0.3">
      <c r="A598" s="187" t="s">
        <v>4013</v>
      </c>
      <c r="B598" s="271" t="s">
        <v>4797</v>
      </c>
      <c r="C598" s="197" t="s">
        <v>4778</v>
      </c>
      <c r="D598" s="185" t="s">
        <v>27</v>
      </c>
      <c r="E598" s="187" t="s">
        <v>866</v>
      </c>
      <c r="F598" s="311" t="s">
        <v>0</v>
      </c>
      <c r="G598" s="311"/>
      <c r="H598" s="189" t="s">
        <v>298</v>
      </c>
      <c r="I598" s="204" t="s">
        <v>360</v>
      </c>
      <c r="J598" s="187" t="s">
        <v>0</v>
      </c>
      <c r="K598" s="311" t="s">
        <v>0</v>
      </c>
      <c r="L598" s="187" t="s">
        <v>861</v>
      </c>
      <c r="M598" s="186" t="s">
        <v>304</v>
      </c>
      <c r="N598" s="204" t="s">
        <v>807</v>
      </c>
      <c r="O598" s="187" t="s">
        <v>4772</v>
      </c>
      <c r="P598" s="327">
        <v>100000</v>
      </c>
      <c r="Q598" s="185" t="s">
        <v>0</v>
      </c>
      <c r="R598" s="185" t="s">
        <v>0</v>
      </c>
      <c r="S598" s="185" t="s">
        <v>0</v>
      </c>
      <c r="T598" s="186"/>
    </row>
    <row r="599" spans="1:20" s="195" customFormat="1" ht="356.25" x14ac:dyDescent="0.3">
      <c r="A599" s="187" t="s">
        <v>4014</v>
      </c>
      <c r="B599" s="271" t="s">
        <v>4797</v>
      </c>
      <c r="C599" s="197" t="s">
        <v>855</v>
      </c>
      <c r="D599" s="185" t="s">
        <v>27</v>
      </c>
      <c r="E599" s="187" t="s">
        <v>862</v>
      </c>
      <c r="F599" s="311" t="s">
        <v>0</v>
      </c>
      <c r="G599" s="311"/>
      <c r="H599" s="189" t="s">
        <v>298</v>
      </c>
      <c r="I599" s="204" t="s">
        <v>360</v>
      </c>
      <c r="J599" s="187" t="s">
        <v>278</v>
      </c>
      <c r="K599" s="311" t="s">
        <v>0</v>
      </c>
      <c r="L599" s="187" t="s">
        <v>861</v>
      </c>
      <c r="M599" s="186" t="s">
        <v>304</v>
      </c>
      <c r="N599" s="204" t="s">
        <v>807</v>
      </c>
      <c r="O599" s="187" t="s">
        <v>4903</v>
      </c>
      <c r="P599" s="327">
        <v>100000</v>
      </c>
      <c r="Q599" s="185" t="s">
        <v>0</v>
      </c>
      <c r="R599" s="185" t="s">
        <v>0</v>
      </c>
      <c r="S599" s="185" t="s">
        <v>0</v>
      </c>
      <c r="T599" s="186" t="s">
        <v>4776</v>
      </c>
    </row>
    <row r="600" spans="1:20" s="195" customFormat="1" ht="318.75" x14ac:dyDescent="0.3">
      <c r="A600" s="187" t="s">
        <v>4015</v>
      </c>
      <c r="B600" s="271" t="s">
        <v>4797</v>
      </c>
      <c r="C600" s="197" t="s">
        <v>855</v>
      </c>
      <c r="D600" s="185" t="s">
        <v>27</v>
      </c>
      <c r="E600" s="187" t="s">
        <v>863</v>
      </c>
      <c r="F600" s="311" t="s">
        <v>0</v>
      </c>
      <c r="G600" s="311"/>
      <c r="H600" s="189" t="s">
        <v>298</v>
      </c>
      <c r="I600" s="204" t="s">
        <v>360</v>
      </c>
      <c r="J600" s="187" t="s">
        <v>278</v>
      </c>
      <c r="K600" s="311" t="s">
        <v>0</v>
      </c>
      <c r="L600" s="187" t="s">
        <v>861</v>
      </c>
      <c r="M600" s="186" t="s">
        <v>304</v>
      </c>
      <c r="N600" s="204" t="s">
        <v>807</v>
      </c>
      <c r="O600" s="187" t="s">
        <v>4772</v>
      </c>
      <c r="P600" s="327">
        <v>1</v>
      </c>
      <c r="Q600" s="185" t="s">
        <v>0</v>
      </c>
      <c r="R600" s="185" t="s">
        <v>0</v>
      </c>
      <c r="S600" s="185" t="s">
        <v>0</v>
      </c>
      <c r="T600" s="186" t="s">
        <v>864</v>
      </c>
    </row>
    <row r="601" spans="1:20" s="195" customFormat="1" ht="356.25" x14ac:dyDescent="0.3">
      <c r="A601" s="187" t="s">
        <v>4016</v>
      </c>
      <c r="B601" s="271" t="s">
        <v>4797</v>
      </c>
      <c r="C601" s="197" t="s">
        <v>855</v>
      </c>
      <c r="D601" s="185" t="s">
        <v>27</v>
      </c>
      <c r="E601" s="187" t="s">
        <v>865</v>
      </c>
      <c r="F601" s="311" t="s">
        <v>0</v>
      </c>
      <c r="G601" s="311"/>
      <c r="H601" s="189" t="s">
        <v>298</v>
      </c>
      <c r="I601" s="204" t="s">
        <v>360</v>
      </c>
      <c r="J601" s="187" t="s">
        <v>278</v>
      </c>
      <c r="K601" s="311" t="s">
        <v>0</v>
      </c>
      <c r="L601" s="187" t="s">
        <v>861</v>
      </c>
      <c r="M601" s="186" t="s">
        <v>304</v>
      </c>
      <c r="N601" s="204" t="s">
        <v>807</v>
      </c>
      <c r="O601" s="187" t="s">
        <v>4914</v>
      </c>
      <c r="P601" s="327">
        <v>100000</v>
      </c>
      <c r="Q601" s="185" t="s">
        <v>0</v>
      </c>
      <c r="R601" s="185" t="s">
        <v>0</v>
      </c>
      <c r="S601" s="185" t="s">
        <v>0</v>
      </c>
      <c r="T601" s="186" t="s">
        <v>4776</v>
      </c>
    </row>
    <row r="602" spans="1:20" s="195" customFormat="1" ht="318.75" x14ac:dyDescent="0.3">
      <c r="A602" s="187" t="s">
        <v>4017</v>
      </c>
      <c r="B602" s="271" t="s">
        <v>4797</v>
      </c>
      <c r="C602" s="197" t="s">
        <v>855</v>
      </c>
      <c r="D602" s="185" t="s">
        <v>27</v>
      </c>
      <c r="E602" s="187" t="s">
        <v>867</v>
      </c>
      <c r="F602" s="311" t="s">
        <v>0</v>
      </c>
      <c r="G602" s="311"/>
      <c r="H602" s="189" t="s">
        <v>298</v>
      </c>
      <c r="I602" s="204" t="s">
        <v>360</v>
      </c>
      <c r="J602" s="187" t="s">
        <v>278</v>
      </c>
      <c r="K602" s="311" t="s">
        <v>0</v>
      </c>
      <c r="L602" s="187" t="s">
        <v>861</v>
      </c>
      <c r="M602" s="186" t="s">
        <v>304</v>
      </c>
      <c r="N602" s="204" t="s">
        <v>807</v>
      </c>
      <c r="O602" s="187" t="s">
        <v>4772</v>
      </c>
      <c r="P602" s="327">
        <v>100000</v>
      </c>
      <c r="Q602" s="185" t="s">
        <v>0</v>
      </c>
      <c r="R602" s="185" t="s">
        <v>0</v>
      </c>
      <c r="S602" s="185" t="s">
        <v>0</v>
      </c>
      <c r="T602" s="186" t="s">
        <v>4777</v>
      </c>
    </row>
    <row r="603" spans="1:20" s="195" customFormat="1" ht="318.75" x14ac:dyDescent="0.3">
      <c r="A603" s="187" t="s">
        <v>4018</v>
      </c>
      <c r="B603" s="271" t="s">
        <v>4797</v>
      </c>
      <c r="C603" s="197" t="s">
        <v>855</v>
      </c>
      <c r="D603" s="185" t="s">
        <v>27</v>
      </c>
      <c r="E603" s="187" t="s">
        <v>868</v>
      </c>
      <c r="F603" s="311" t="s">
        <v>0</v>
      </c>
      <c r="G603" s="311"/>
      <c r="H603" s="189" t="s">
        <v>298</v>
      </c>
      <c r="I603" s="204" t="s">
        <v>360</v>
      </c>
      <c r="J603" s="187" t="s">
        <v>0</v>
      </c>
      <c r="K603" s="311" t="s">
        <v>0</v>
      </c>
      <c r="L603" s="187" t="s">
        <v>861</v>
      </c>
      <c r="M603" s="186" t="s">
        <v>304</v>
      </c>
      <c r="N603" s="204" t="s">
        <v>807</v>
      </c>
      <c r="O603" s="187" t="s">
        <v>4772</v>
      </c>
      <c r="P603" s="283">
        <v>1</v>
      </c>
      <c r="Q603" s="185" t="s">
        <v>0</v>
      </c>
      <c r="R603" s="185" t="s">
        <v>0</v>
      </c>
      <c r="S603" s="185" t="s">
        <v>0</v>
      </c>
      <c r="T603" s="186" t="s">
        <v>869</v>
      </c>
    </row>
    <row r="604" spans="1:20" s="195" customFormat="1" ht="318.75" x14ac:dyDescent="0.3">
      <c r="A604" s="187" t="s">
        <v>4019</v>
      </c>
      <c r="B604" s="271" t="s">
        <v>4797</v>
      </c>
      <c r="C604" s="197" t="s">
        <v>855</v>
      </c>
      <c r="D604" s="185" t="s">
        <v>27</v>
      </c>
      <c r="E604" s="187" t="s">
        <v>870</v>
      </c>
      <c r="F604" s="311" t="s">
        <v>0</v>
      </c>
      <c r="G604" s="311"/>
      <c r="H604" s="189" t="s">
        <v>298</v>
      </c>
      <c r="I604" s="204" t="s">
        <v>360</v>
      </c>
      <c r="J604" s="187" t="s">
        <v>0</v>
      </c>
      <c r="K604" s="311" t="s">
        <v>0</v>
      </c>
      <c r="L604" s="187" t="s">
        <v>861</v>
      </c>
      <c r="M604" s="186" t="s">
        <v>304</v>
      </c>
      <c r="N604" s="204" t="s">
        <v>807</v>
      </c>
      <c r="O604" s="187" t="s">
        <v>4772</v>
      </c>
      <c r="P604" s="283">
        <v>1</v>
      </c>
      <c r="Q604" s="185" t="s">
        <v>0</v>
      </c>
      <c r="R604" s="185" t="s">
        <v>0</v>
      </c>
      <c r="S604" s="185" t="s">
        <v>0</v>
      </c>
      <c r="T604" s="186" t="s">
        <v>871</v>
      </c>
    </row>
    <row r="605" spans="1:20" s="241" customFormat="1" ht="18.75" x14ac:dyDescent="0.3">
      <c r="A605" s="329" t="s">
        <v>4717</v>
      </c>
      <c r="B605" s="329"/>
      <c r="C605" s="329"/>
      <c r="D605" s="329"/>
      <c r="E605" s="329"/>
      <c r="F605" s="329"/>
      <c r="G605" s="329"/>
      <c r="H605" s="329"/>
      <c r="I605" s="329"/>
      <c r="J605" s="329"/>
      <c r="K605" s="329"/>
      <c r="L605" s="329"/>
      <c r="M605" s="329"/>
      <c r="N605" s="329"/>
      <c r="O605" s="329"/>
      <c r="P605" s="329"/>
      <c r="Q605" s="329"/>
      <c r="R605" s="329"/>
      <c r="S605" s="329"/>
      <c r="T605" s="330"/>
    </row>
    <row r="606" spans="1:20" s="195" customFormat="1" ht="243.75" x14ac:dyDescent="0.3">
      <c r="A606" s="187" t="s">
        <v>4020</v>
      </c>
      <c r="B606" s="271" t="s">
        <v>4797</v>
      </c>
      <c r="C606" s="186" t="s">
        <v>872</v>
      </c>
      <c r="D606" s="185" t="s">
        <v>27</v>
      </c>
      <c r="E606" s="186" t="s">
        <v>877</v>
      </c>
      <c r="F606" s="204" t="s">
        <v>0</v>
      </c>
      <c r="G606" s="204"/>
      <c r="H606" s="186" t="s">
        <v>282</v>
      </c>
      <c r="I606" s="204" t="s">
        <v>90</v>
      </c>
      <c r="J606" s="204" t="s">
        <v>874</v>
      </c>
      <c r="K606" s="204" t="s">
        <v>0</v>
      </c>
      <c r="L606" s="204" t="s">
        <v>0</v>
      </c>
      <c r="M606" s="204" t="s">
        <v>873</v>
      </c>
      <c r="N606" s="204" t="s">
        <v>102</v>
      </c>
      <c r="O606" s="352"/>
      <c r="P606" s="252">
        <v>207300</v>
      </c>
      <c r="Q606" s="193" t="s">
        <v>0</v>
      </c>
      <c r="R606" s="186" t="s">
        <v>27</v>
      </c>
      <c r="S606" s="186" t="s">
        <v>27</v>
      </c>
      <c r="T606" s="185" t="s">
        <v>26</v>
      </c>
    </row>
    <row r="607" spans="1:20" s="195" customFormat="1" ht="243.75" x14ac:dyDescent="0.3">
      <c r="A607" s="187" t="s">
        <v>4021</v>
      </c>
      <c r="B607" s="271" t="s">
        <v>4797</v>
      </c>
      <c r="C607" s="186" t="s">
        <v>1630</v>
      </c>
      <c r="D607" s="185" t="s">
        <v>27</v>
      </c>
      <c r="E607" s="186" t="s">
        <v>882</v>
      </c>
      <c r="F607" s="204" t="s">
        <v>0</v>
      </c>
      <c r="G607" s="204"/>
      <c r="H607" s="186" t="s">
        <v>282</v>
      </c>
      <c r="I607" s="204" t="s">
        <v>90</v>
      </c>
      <c r="J607" s="204"/>
      <c r="K607" s="204" t="s">
        <v>0</v>
      </c>
      <c r="L607" s="204" t="s">
        <v>0</v>
      </c>
      <c r="M607" s="204" t="s">
        <v>873</v>
      </c>
      <c r="N607" s="204" t="s">
        <v>102</v>
      </c>
      <c r="O607" s="204" t="s">
        <v>883</v>
      </c>
      <c r="P607" s="193" t="s">
        <v>0</v>
      </c>
      <c r="Q607" s="193" t="s">
        <v>0</v>
      </c>
      <c r="R607" s="193" t="s">
        <v>0</v>
      </c>
      <c r="S607" s="193" t="s">
        <v>0</v>
      </c>
      <c r="T607" s="353" t="s">
        <v>5148</v>
      </c>
    </row>
    <row r="608" spans="1:20" s="195" customFormat="1" ht="243.75" x14ac:dyDescent="0.3">
      <c r="A608" s="187" t="s">
        <v>4022</v>
      </c>
      <c r="B608" s="271" t="s">
        <v>4797</v>
      </c>
      <c r="C608" s="186" t="s">
        <v>1629</v>
      </c>
      <c r="D608" s="185" t="s">
        <v>27</v>
      </c>
      <c r="E608" s="186" t="s">
        <v>884</v>
      </c>
      <c r="F608" s="204" t="s">
        <v>0</v>
      </c>
      <c r="G608" s="204"/>
      <c r="H608" s="186" t="s">
        <v>282</v>
      </c>
      <c r="I608" s="204" t="s">
        <v>90</v>
      </c>
      <c r="J608" s="204"/>
      <c r="K608" s="354" t="s">
        <v>896</v>
      </c>
      <c r="L608" s="204" t="s">
        <v>0</v>
      </c>
      <c r="M608" s="204" t="s">
        <v>873</v>
      </c>
      <c r="N608" s="204" t="s">
        <v>102</v>
      </c>
      <c r="O608" s="204" t="s">
        <v>883</v>
      </c>
      <c r="P608" s="193" t="s">
        <v>0</v>
      </c>
      <c r="Q608" s="193" t="s">
        <v>0</v>
      </c>
      <c r="R608" s="193" t="s">
        <v>0</v>
      </c>
      <c r="S608" s="193" t="s">
        <v>0</v>
      </c>
      <c r="T608" s="353" t="s">
        <v>885</v>
      </c>
    </row>
    <row r="609" spans="1:20" s="195" customFormat="1" ht="243.75" x14ac:dyDescent="0.3">
      <c r="A609" s="187" t="s">
        <v>4023</v>
      </c>
      <c r="B609" s="271" t="s">
        <v>4797</v>
      </c>
      <c r="C609" s="186" t="s">
        <v>1628</v>
      </c>
      <c r="D609" s="185" t="s">
        <v>27</v>
      </c>
      <c r="E609" s="186" t="s">
        <v>886</v>
      </c>
      <c r="F609" s="204" t="s">
        <v>0</v>
      </c>
      <c r="G609" s="204"/>
      <c r="H609" s="186" t="s">
        <v>282</v>
      </c>
      <c r="I609" s="204" t="s">
        <v>90</v>
      </c>
      <c r="J609" s="204"/>
      <c r="K609" s="354" t="s">
        <v>897</v>
      </c>
      <c r="L609" s="204" t="s">
        <v>0</v>
      </c>
      <c r="M609" s="204" t="s">
        <v>873</v>
      </c>
      <c r="N609" s="204" t="s">
        <v>102</v>
      </c>
      <c r="O609" s="204" t="s">
        <v>883</v>
      </c>
      <c r="P609" s="193" t="s">
        <v>0</v>
      </c>
      <c r="Q609" s="193" t="s">
        <v>0</v>
      </c>
      <c r="R609" s="193" t="s">
        <v>0</v>
      </c>
      <c r="S609" s="193" t="s">
        <v>0</v>
      </c>
      <c r="T609" s="353" t="s">
        <v>887</v>
      </c>
    </row>
    <row r="610" spans="1:20" s="195" customFormat="1" ht="243.75" x14ac:dyDescent="0.3">
      <c r="A610" s="187" t="s">
        <v>4024</v>
      </c>
      <c r="B610" s="271" t="s">
        <v>4797</v>
      </c>
      <c r="C610" s="186" t="s">
        <v>1627</v>
      </c>
      <c r="D610" s="185" t="s">
        <v>27</v>
      </c>
      <c r="E610" s="186" t="s">
        <v>888</v>
      </c>
      <c r="F610" s="204" t="s">
        <v>889</v>
      </c>
      <c r="G610" s="204"/>
      <c r="H610" s="186" t="s">
        <v>282</v>
      </c>
      <c r="I610" s="204" t="s">
        <v>890</v>
      </c>
      <c r="J610" s="204" t="s">
        <v>891</v>
      </c>
      <c r="K610" s="354" t="s">
        <v>899</v>
      </c>
      <c r="L610" s="354" t="s">
        <v>895</v>
      </c>
      <c r="M610" s="204" t="s">
        <v>873</v>
      </c>
      <c r="N610" s="204" t="s">
        <v>102</v>
      </c>
      <c r="O610" s="204" t="s">
        <v>892</v>
      </c>
      <c r="P610" s="252">
        <v>250432</v>
      </c>
      <c r="Q610" s="252">
        <v>2141796.06</v>
      </c>
      <c r="R610" s="186" t="s">
        <v>27</v>
      </c>
      <c r="S610" s="186" t="s">
        <v>27</v>
      </c>
      <c r="T610" s="353" t="s">
        <v>893</v>
      </c>
    </row>
    <row r="611" spans="1:20" s="195" customFormat="1" ht="375" x14ac:dyDescent="0.3">
      <c r="A611" s="187" t="s">
        <v>4025</v>
      </c>
      <c r="B611" s="271" t="s">
        <v>4797</v>
      </c>
      <c r="C611" s="186" t="s">
        <v>875</v>
      </c>
      <c r="D611" s="185" t="s">
        <v>27</v>
      </c>
      <c r="E611" s="186" t="s">
        <v>876</v>
      </c>
      <c r="F611" s="199" t="s">
        <v>878</v>
      </c>
      <c r="G611" s="199"/>
      <c r="H611" s="186" t="s">
        <v>282</v>
      </c>
      <c r="I611" s="204" t="s">
        <v>879</v>
      </c>
      <c r="J611" s="204" t="s">
        <v>880</v>
      </c>
      <c r="K611" s="354" t="s">
        <v>898</v>
      </c>
      <c r="L611" s="204" t="s">
        <v>894</v>
      </c>
      <c r="M611" s="204" t="s">
        <v>873</v>
      </c>
      <c r="N611" s="204" t="s">
        <v>102</v>
      </c>
      <c r="O611" s="204" t="s">
        <v>881</v>
      </c>
      <c r="P611" s="207">
        <v>243189</v>
      </c>
      <c r="Q611" s="193">
        <v>854000</v>
      </c>
      <c r="R611" s="186" t="s">
        <v>27</v>
      </c>
      <c r="S611" s="186" t="s">
        <v>27</v>
      </c>
      <c r="T611" s="353" t="s">
        <v>5149</v>
      </c>
    </row>
    <row r="612" spans="1:20" s="195" customFormat="1" ht="409.5" x14ac:dyDescent="0.3">
      <c r="A612" s="187" t="s">
        <v>4026</v>
      </c>
      <c r="B612" s="271" t="s">
        <v>4797</v>
      </c>
      <c r="C612" s="186" t="s">
        <v>900</v>
      </c>
      <c r="D612" s="185" t="s">
        <v>27</v>
      </c>
      <c r="E612" s="186" t="s">
        <v>901</v>
      </c>
      <c r="F612" s="199" t="s">
        <v>902</v>
      </c>
      <c r="G612" s="199"/>
      <c r="H612" s="186" t="s">
        <v>282</v>
      </c>
      <c r="I612" s="204" t="s">
        <v>905</v>
      </c>
      <c r="J612" s="204" t="s">
        <v>906</v>
      </c>
      <c r="K612" s="354" t="s">
        <v>903</v>
      </c>
      <c r="L612" s="204" t="s">
        <v>904</v>
      </c>
      <c r="M612" s="204" t="s">
        <v>873</v>
      </c>
      <c r="N612" s="204" t="s">
        <v>102</v>
      </c>
      <c r="O612" s="204" t="s">
        <v>907</v>
      </c>
      <c r="P612" s="207">
        <v>27611427.93</v>
      </c>
      <c r="Q612" s="193">
        <v>4664928.5199999996</v>
      </c>
      <c r="R612" s="186" t="s">
        <v>27</v>
      </c>
      <c r="S612" s="186" t="s">
        <v>27</v>
      </c>
      <c r="T612" s="353" t="s">
        <v>908</v>
      </c>
    </row>
    <row r="613" spans="1:20" s="195" customFormat="1" ht="243.75" x14ac:dyDescent="0.3">
      <c r="A613" s="187" t="s">
        <v>4027</v>
      </c>
      <c r="B613" s="271" t="s">
        <v>4797</v>
      </c>
      <c r="C613" s="186" t="s">
        <v>909</v>
      </c>
      <c r="D613" s="185" t="s">
        <v>27</v>
      </c>
      <c r="E613" s="186" t="s">
        <v>910</v>
      </c>
      <c r="F613" s="199" t="s">
        <v>912</v>
      </c>
      <c r="G613" s="199"/>
      <c r="H613" s="186" t="s">
        <v>282</v>
      </c>
      <c r="I613" s="204" t="s">
        <v>914</v>
      </c>
      <c r="J613" s="204" t="s">
        <v>915</v>
      </c>
      <c r="K613" s="354" t="s">
        <v>911</v>
      </c>
      <c r="L613" s="204" t="s">
        <v>913</v>
      </c>
      <c r="M613" s="204" t="s">
        <v>852</v>
      </c>
      <c r="N613" s="204"/>
      <c r="O613" s="204"/>
      <c r="P613" s="252">
        <v>347000</v>
      </c>
      <c r="Q613" s="252">
        <v>1947519.9</v>
      </c>
      <c r="R613" s="186" t="s">
        <v>27</v>
      </c>
      <c r="S613" s="186" t="s">
        <v>27</v>
      </c>
      <c r="T613" s="186" t="s">
        <v>27</v>
      </c>
    </row>
    <row r="614" spans="1:20" s="195" customFormat="1" ht="243.75" x14ac:dyDescent="0.3">
      <c r="A614" s="187" t="s">
        <v>4028</v>
      </c>
      <c r="B614" s="271" t="s">
        <v>4797</v>
      </c>
      <c r="C614" s="186" t="s">
        <v>916</v>
      </c>
      <c r="D614" s="185" t="s">
        <v>27</v>
      </c>
      <c r="E614" s="186" t="s">
        <v>910</v>
      </c>
      <c r="F614" s="199" t="s">
        <v>917</v>
      </c>
      <c r="G614" s="199"/>
      <c r="H614" s="186" t="s">
        <v>282</v>
      </c>
      <c r="I614" s="204" t="s">
        <v>923</v>
      </c>
      <c r="J614" s="204" t="s">
        <v>919</v>
      </c>
      <c r="K614" s="354" t="s">
        <v>918</v>
      </c>
      <c r="L614" s="204" t="s">
        <v>913</v>
      </c>
      <c r="M614" s="204" t="s">
        <v>852</v>
      </c>
      <c r="N614" s="204"/>
      <c r="O614" s="204"/>
      <c r="P614" s="252">
        <v>674000</v>
      </c>
      <c r="Q614" s="252">
        <v>3795194.3</v>
      </c>
      <c r="R614" s="186" t="s">
        <v>27</v>
      </c>
      <c r="S614" s="186" t="s">
        <v>27</v>
      </c>
      <c r="T614" s="186" t="s">
        <v>27</v>
      </c>
    </row>
    <row r="615" spans="1:20" s="195" customFormat="1" ht="243.75" x14ac:dyDescent="0.3">
      <c r="A615" s="187" t="s">
        <v>4029</v>
      </c>
      <c r="B615" s="271" t="s">
        <v>4797</v>
      </c>
      <c r="C615" s="199" t="s">
        <v>920</v>
      </c>
      <c r="D615" s="185" t="s">
        <v>27</v>
      </c>
      <c r="E615" s="199" t="s">
        <v>910</v>
      </c>
      <c r="F615" s="199" t="s">
        <v>5161</v>
      </c>
      <c r="G615" s="199"/>
      <c r="H615" s="186" t="s">
        <v>282</v>
      </c>
      <c r="I615" s="204" t="s">
        <v>924</v>
      </c>
      <c r="J615" s="204" t="s">
        <v>925</v>
      </c>
      <c r="K615" s="354" t="s">
        <v>921</v>
      </c>
      <c r="L615" s="204" t="s">
        <v>922</v>
      </c>
      <c r="M615" s="204" t="s">
        <v>852</v>
      </c>
      <c r="N615" s="204"/>
      <c r="O615" s="204"/>
      <c r="P615" s="252">
        <v>771000</v>
      </c>
      <c r="Q615" s="252">
        <v>2508037.44</v>
      </c>
      <c r="R615" s="186" t="s">
        <v>27</v>
      </c>
      <c r="S615" s="186" t="s">
        <v>27</v>
      </c>
      <c r="T615" s="186" t="s">
        <v>27</v>
      </c>
    </row>
    <row r="616" spans="1:20" s="195" customFormat="1" ht="243.75" x14ac:dyDescent="0.3">
      <c r="A616" s="187" t="s">
        <v>4030</v>
      </c>
      <c r="B616" s="271" t="s">
        <v>4797</v>
      </c>
      <c r="C616" s="199" t="s">
        <v>926</v>
      </c>
      <c r="D616" s="185" t="s">
        <v>27</v>
      </c>
      <c r="E616" s="199" t="s">
        <v>910</v>
      </c>
      <c r="F616" s="199" t="s">
        <v>927</v>
      </c>
      <c r="G616" s="199"/>
      <c r="H616" s="186" t="s">
        <v>282</v>
      </c>
      <c r="I616" s="204" t="s">
        <v>929</v>
      </c>
      <c r="J616" s="204" t="s">
        <v>930</v>
      </c>
      <c r="K616" s="354" t="s">
        <v>911</v>
      </c>
      <c r="L616" s="204" t="s">
        <v>928</v>
      </c>
      <c r="M616" s="204" t="s">
        <v>852</v>
      </c>
      <c r="N616" s="204"/>
      <c r="O616" s="204"/>
      <c r="P616" s="252">
        <v>278000</v>
      </c>
      <c r="Q616" s="252">
        <v>1857713.32</v>
      </c>
      <c r="R616" s="186" t="s">
        <v>27</v>
      </c>
      <c r="S616" s="186" t="s">
        <v>27</v>
      </c>
      <c r="T616" s="186" t="s">
        <v>27</v>
      </c>
    </row>
    <row r="617" spans="1:20" s="195" customFormat="1" ht="243.75" x14ac:dyDescent="0.3">
      <c r="A617" s="187" t="s">
        <v>4031</v>
      </c>
      <c r="B617" s="271" t="s">
        <v>4797</v>
      </c>
      <c r="C617" s="199" t="s">
        <v>931</v>
      </c>
      <c r="D617" s="185" t="s">
        <v>27</v>
      </c>
      <c r="E617" s="199" t="s">
        <v>910</v>
      </c>
      <c r="F617" s="199" t="s">
        <v>932</v>
      </c>
      <c r="G617" s="199"/>
      <c r="H617" s="186" t="s">
        <v>282</v>
      </c>
      <c r="I617" s="204" t="s">
        <v>937</v>
      </c>
      <c r="J617" s="204" t="s">
        <v>934</v>
      </c>
      <c r="K617" s="354" t="s">
        <v>933</v>
      </c>
      <c r="L617" s="204" t="s">
        <v>913</v>
      </c>
      <c r="M617" s="204" t="s">
        <v>852</v>
      </c>
      <c r="N617" s="204"/>
      <c r="O617" s="204"/>
      <c r="P617" s="252">
        <v>687000</v>
      </c>
      <c r="Q617" s="252">
        <v>3870099.46</v>
      </c>
      <c r="R617" s="186" t="s">
        <v>27</v>
      </c>
      <c r="S617" s="186" t="s">
        <v>27</v>
      </c>
      <c r="T617" s="186" t="s">
        <v>27</v>
      </c>
    </row>
    <row r="618" spans="1:20" s="195" customFormat="1" ht="243.75" x14ac:dyDescent="0.3">
      <c r="A618" s="187" t="s">
        <v>4032</v>
      </c>
      <c r="B618" s="271" t="s">
        <v>4797</v>
      </c>
      <c r="C618" s="199" t="s">
        <v>935</v>
      </c>
      <c r="D618" s="185" t="s">
        <v>27</v>
      </c>
      <c r="E618" s="199" t="s">
        <v>910</v>
      </c>
      <c r="F618" s="199" t="s">
        <v>936</v>
      </c>
      <c r="G618" s="199"/>
      <c r="H618" s="186" t="s">
        <v>282</v>
      </c>
      <c r="I618" s="204" t="s">
        <v>940</v>
      </c>
      <c r="J618" s="204" t="s">
        <v>939</v>
      </c>
      <c r="K618" s="354" t="s">
        <v>933</v>
      </c>
      <c r="L618" s="204" t="s">
        <v>938</v>
      </c>
      <c r="M618" s="204" t="s">
        <v>852</v>
      </c>
      <c r="N618" s="204"/>
      <c r="O618" s="204"/>
      <c r="P618" s="252">
        <v>825000</v>
      </c>
      <c r="Q618" s="252">
        <v>4048562.54</v>
      </c>
      <c r="R618" s="186" t="s">
        <v>27</v>
      </c>
      <c r="S618" s="186" t="s">
        <v>27</v>
      </c>
      <c r="T618" s="186" t="s">
        <v>27</v>
      </c>
    </row>
    <row r="619" spans="1:20" s="195" customFormat="1" ht="243.75" x14ac:dyDescent="0.3">
      <c r="A619" s="187" t="s">
        <v>4033</v>
      </c>
      <c r="B619" s="271" t="s">
        <v>4797</v>
      </c>
      <c r="C619" s="199" t="s">
        <v>941</v>
      </c>
      <c r="D619" s="185" t="s">
        <v>27</v>
      </c>
      <c r="E619" s="199" t="s">
        <v>910</v>
      </c>
      <c r="F619" s="199" t="s">
        <v>942</v>
      </c>
      <c r="G619" s="199"/>
      <c r="H619" s="186" t="s">
        <v>282</v>
      </c>
      <c r="I619" s="204" t="s">
        <v>944</v>
      </c>
      <c r="J619" s="204" t="s">
        <v>945</v>
      </c>
      <c r="K619" s="354" t="s">
        <v>943</v>
      </c>
      <c r="L619" s="204" t="s">
        <v>922</v>
      </c>
      <c r="M619" s="204" t="s">
        <v>852</v>
      </c>
      <c r="N619" s="204"/>
      <c r="O619" s="204"/>
      <c r="P619" s="252">
        <v>688000</v>
      </c>
      <c r="Q619" s="252">
        <v>4947211.63</v>
      </c>
      <c r="R619" s="186" t="s">
        <v>27</v>
      </c>
      <c r="S619" s="186" t="s">
        <v>27</v>
      </c>
      <c r="T619" s="186" t="s">
        <v>27</v>
      </c>
    </row>
    <row r="620" spans="1:20" s="195" customFormat="1" ht="243.75" x14ac:dyDescent="0.3">
      <c r="A620" s="187" t="s">
        <v>4034</v>
      </c>
      <c r="B620" s="271" t="s">
        <v>4797</v>
      </c>
      <c r="C620" s="199" t="s">
        <v>4917</v>
      </c>
      <c r="D620" s="186" t="s">
        <v>4919</v>
      </c>
      <c r="E620" s="199" t="s">
        <v>1698</v>
      </c>
      <c r="F620" s="199" t="s">
        <v>4918</v>
      </c>
      <c r="G620" s="199" t="s">
        <v>4920</v>
      </c>
      <c r="H620" s="186" t="s">
        <v>282</v>
      </c>
      <c r="I620" s="204" t="s">
        <v>4921</v>
      </c>
      <c r="J620" s="204" t="s">
        <v>4922</v>
      </c>
      <c r="K620" s="354" t="s">
        <v>911</v>
      </c>
      <c r="L620" s="204" t="s">
        <v>938</v>
      </c>
      <c r="M620" s="186" t="s">
        <v>852</v>
      </c>
      <c r="N620" s="204"/>
      <c r="O620" s="204"/>
      <c r="P620" s="252">
        <v>1</v>
      </c>
      <c r="Q620" s="252" t="s">
        <v>27</v>
      </c>
      <c r="R620" s="186" t="s">
        <v>27</v>
      </c>
      <c r="S620" s="186" t="s">
        <v>27</v>
      </c>
      <c r="T620" s="186" t="s">
        <v>27</v>
      </c>
    </row>
    <row r="621" spans="1:20" s="195" customFormat="1" ht="300" x14ac:dyDescent="0.3">
      <c r="A621" s="187" t="s">
        <v>4035</v>
      </c>
      <c r="B621" s="271" t="s">
        <v>4797</v>
      </c>
      <c r="C621" s="199" t="s">
        <v>946</v>
      </c>
      <c r="D621" s="185" t="s">
        <v>27</v>
      </c>
      <c r="E621" s="199" t="s">
        <v>947</v>
      </c>
      <c r="F621" s="199" t="s">
        <v>948</v>
      </c>
      <c r="G621" s="199"/>
      <c r="H621" s="186" t="s">
        <v>282</v>
      </c>
      <c r="I621" s="204" t="s">
        <v>951</v>
      </c>
      <c r="J621" s="204" t="s">
        <v>952</v>
      </c>
      <c r="K621" s="354" t="s">
        <v>949</v>
      </c>
      <c r="L621" s="204" t="s">
        <v>950</v>
      </c>
      <c r="M621" s="204" t="s">
        <v>873</v>
      </c>
      <c r="N621" s="204" t="s">
        <v>102</v>
      </c>
      <c r="O621" s="204" t="s">
        <v>953</v>
      </c>
      <c r="P621" s="252">
        <v>491991.84</v>
      </c>
      <c r="Q621" s="252">
        <v>10627.58</v>
      </c>
      <c r="R621" s="186" t="s">
        <v>27</v>
      </c>
      <c r="S621" s="186" t="s">
        <v>27</v>
      </c>
      <c r="T621" s="186" t="s">
        <v>954</v>
      </c>
    </row>
    <row r="622" spans="1:20" s="195" customFormat="1" ht="300" x14ac:dyDescent="0.3">
      <c r="A622" s="187" t="s">
        <v>4036</v>
      </c>
      <c r="B622" s="271" t="s">
        <v>4797</v>
      </c>
      <c r="C622" s="199" t="s">
        <v>1625</v>
      </c>
      <c r="D622" s="185" t="s">
        <v>27</v>
      </c>
      <c r="E622" s="199" t="s">
        <v>955</v>
      </c>
      <c r="F622" s="199" t="s">
        <v>956</v>
      </c>
      <c r="G622" s="199"/>
      <c r="H622" s="186" t="s">
        <v>282</v>
      </c>
      <c r="I622" s="204" t="s">
        <v>957</v>
      </c>
      <c r="J622" s="204" t="s">
        <v>958</v>
      </c>
      <c r="K622" s="354" t="s">
        <v>949</v>
      </c>
      <c r="L622" s="204" t="s">
        <v>950</v>
      </c>
      <c r="M622" s="204" t="s">
        <v>873</v>
      </c>
      <c r="N622" s="204" t="s">
        <v>102</v>
      </c>
      <c r="O622" s="204" t="s">
        <v>959</v>
      </c>
      <c r="P622" s="252">
        <v>491991.84</v>
      </c>
      <c r="Q622" s="252">
        <v>10627.58</v>
      </c>
      <c r="R622" s="186" t="s">
        <v>27</v>
      </c>
      <c r="S622" s="186" t="s">
        <v>27</v>
      </c>
      <c r="T622" s="186" t="s">
        <v>960</v>
      </c>
    </row>
    <row r="623" spans="1:20" s="195" customFormat="1" ht="262.5" x14ac:dyDescent="0.3">
      <c r="A623" s="187" t="s">
        <v>4037</v>
      </c>
      <c r="B623" s="271" t="s">
        <v>4797</v>
      </c>
      <c r="C623" s="199" t="s">
        <v>1626</v>
      </c>
      <c r="D623" s="185" t="s">
        <v>27</v>
      </c>
      <c r="E623" s="199" t="s">
        <v>961</v>
      </c>
      <c r="F623" s="199" t="s">
        <v>962</v>
      </c>
      <c r="G623" s="199"/>
      <c r="H623" s="186" t="s">
        <v>282</v>
      </c>
      <c r="I623" s="204" t="s">
        <v>963</v>
      </c>
      <c r="J623" s="204" t="s">
        <v>964</v>
      </c>
      <c r="K623" s="354" t="s">
        <v>949</v>
      </c>
      <c r="L623" s="204" t="s">
        <v>950</v>
      </c>
      <c r="M623" s="204" t="s">
        <v>873</v>
      </c>
      <c r="N623" s="204" t="s">
        <v>102</v>
      </c>
      <c r="O623" s="204" t="s">
        <v>965</v>
      </c>
      <c r="P623" s="252">
        <v>491991.84</v>
      </c>
      <c r="Q623" s="252">
        <v>10627.58</v>
      </c>
      <c r="R623" s="186" t="s">
        <v>27</v>
      </c>
      <c r="S623" s="186" t="s">
        <v>27</v>
      </c>
      <c r="T623" s="186" t="s">
        <v>966</v>
      </c>
    </row>
    <row r="624" spans="1:20" s="195" customFormat="1" ht="409.5" x14ac:dyDescent="0.3">
      <c r="A624" s="187" t="s">
        <v>4038</v>
      </c>
      <c r="B624" s="271" t="s">
        <v>4797</v>
      </c>
      <c r="C624" s="199" t="s">
        <v>967</v>
      </c>
      <c r="D624" s="185" t="s">
        <v>27</v>
      </c>
      <c r="E624" s="199" t="s">
        <v>968</v>
      </c>
      <c r="F624" s="199" t="s">
        <v>969</v>
      </c>
      <c r="G624" s="199"/>
      <c r="H624" s="186" t="s">
        <v>282</v>
      </c>
      <c r="I624" s="204" t="s">
        <v>971</v>
      </c>
      <c r="J624" s="204" t="s">
        <v>977</v>
      </c>
      <c r="K624" s="354" t="s">
        <v>970</v>
      </c>
      <c r="L624" s="204" t="s">
        <v>980</v>
      </c>
      <c r="M624" s="204" t="s">
        <v>873</v>
      </c>
      <c r="N624" s="204" t="s">
        <v>102</v>
      </c>
      <c r="O624" s="204" t="s">
        <v>3284</v>
      </c>
      <c r="P624" s="252">
        <v>188839</v>
      </c>
      <c r="Q624" s="252">
        <v>2103834.25</v>
      </c>
      <c r="R624" s="186" t="s">
        <v>27</v>
      </c>
      <c r="S624" s="186" t="s">
        <v>27</v>
      </c>
      <c r="T624" s="186" t="s">
        <v>27</v>
      </c>
    </row>
    <row r="625" spans="1:20" s="195" customFormat="1" ht="409.5" x14ac:dyDescent="0.3">
      <c r="A625" s="187" t="s">
        <v>4039</v>
      </c>
      <c r="B625" s="271" t="s">
        <v>4797</v>
      </c>
      <c r="C625" s="199" t="s">
        <v>972</v>
      </c>
      <c r="D625" s="185" t="s">
        <v>27</v>
      </c>
      <c r="E625" s="199" t="s">
        <v>973</v>
      </c>
      <c r="F625" s="199" t="s">
        <v>974</v>
      </c>
      <c r="G625" s="199"/>
      <c r="H625" s="186" t="s">
        <v>282</v>
      </c>
      <c r="I625" s="204" t="s">
        <v>976</v>
      </c>
      <c r="J625" s="204" t="s">
        <v>977</v>
      </c>
      <c r="K625" s="354" t="s">
        <v>975</v>
      </c>
      <c r="L625" s="204" t="s">
        <v>979</v>
      </c>
      <c r="M625" s="204" t="s">
        <v>873</v>
      </c>
      <c r="N625" s="204" t="s">
        <v>102</v>
      </c>
      <c r="O625" s="204" t="s">
        <v>978</v>
      </c>
      <c r="P625" s="252">
        <v>188839</v>
      </c>
      <c r="Q625" s="252">
        <v>2132422.7799999998</v>
      </c>
      <c r="R625" s="186" t="s">
        <v>27</v>
      </c>
      <c r="S625" s="186" t="s">
        <v>27</v>
      </c>
      <c r="T625" s="186" t="s">
        <v>27</v>
      </c>
    </row>
    <row r="626" spans="1:20" s="195" customFormat="1" ht="409.5" x14ac:dyDescent="0.3">
      <c r="A626" s="187" t="s">
        <v>4040</v>
      </c>
      <c r="B626" s="271" t="s">
        <v>4797</v>
      </c>
      <c r="C626" s="199" t="s">
        <v>981</v>
      </c>
      <c r="D626" s="185" t="s">
        <v>27</v>
      </c>
      <c r="E626" s="199" t="s">
        <v>982</v>
      </c>
      <c r="F626" s="199" t="s">
        <v>983</v>
      </c>
      <c r="G626" s="199"/>
      <c r="H626" s="186" t="s">
        <v>282</v>
      </c>
      <c r="I626" s="204" t="s">
        <v>986</v>
      </c>
      <c r="J626" s="204" t="s">
        <v>987</v>
      </c>
      <c r="K626" s="354" t="s">
        <v>984</v>
      </c>
      <c r="L626" s="204" t="s">
        <v>985</v>
      </c>
      <c r="M626" s="204" t="s">
        <v>873</v>
      </c>
      <c r="N626" s="204" t="s">
        <v>102</v>
      </c>
      <c r="O626" s="204" t="s">
        <v>978</v>
      </c>
      <c r="P626" s="252">
        <v>191349</v>
      </c>
      <c r="Q626" s="252">
        <v>653333.34</v>
      </c>
      <c r="R626" s="186" t="s">
        <v>27</v>
      </c>
      <c r="S626" s="186" t="s">
        <v>27</v>
      </c>
      <c r="T626" s="186" t="s">
        <v>27</v>
      </c>
    </row>
    <row r="627" spans="1:20" s="195" customFormat="1" ht="375" x14ac:dyDescent="0.3">
      <c r="A627" s="187" t="s">
        <v>4041</v>
      </c>
      <c r="B627" s="271" t="s">
        <v>4797</v>
      </c>
      <c r="C627" s="199" t="s">
        <v>988</v>
      </c>
      <c r="D627" s="185" t="s">
        <v>27</v>
      </c>
      <c r="E627" s="199" t="s">
        <v>989</v>
      </c>
      <c r="F627" s="199" t="s">
        <v>990</v>
      </c>
      <c r="G627" s="199"/>
      <c r="H627" s="186" t="s">
        <v>282</v>
      </c>
      <c r="I627" s="204" t="s">
        <v>993</v>
      </c>
      <c r="J627" s="204" t="s">
        <v>994</v>
      </c>
      <c r="K627" s="354" t="s">
        <v>991</v>
      </c>
      <c r="L627" s="204" t="s">
        <v>992</v>
      </c>
      <c r="M627" s="204" t="s">
        <v>873</v>
      </c>
      <c r="N627" s="204" t="s">
        <v>102</v>
      </c>
      <c r="O627" s="204" t="s">
        <v>978</v>
      </c>
      <c r="P627" s="199" t="s">
        <v>0</v>
      </c>
      <c r="Q627" s="252" t="s">
        <v>995</v>
      </c>
      <c r="R627" s="186" t="s">
        <v>27</v>
      </c>
      <c r="S627" s="186" t="s">
        <v>27</v>
      </c>
      <c r="T627" s="186" t="s">
        <v>27</v>
      </c>
    </row>
    <row r="628" spans="1:20" s="195" customFormat="1" ht="409.5" x14ac:dyDescent="0.3">
      <c r="A628" s="187" t="s">
        <v>4042</v>
      </c>
      <c r="B628" s="271" t="s">
        <v>4797</v>
      </c>
      <c r="C628" s="199" t="s">
        <v>996</v>
      </c>
      <c r="D628" s="185" t="s">
        <v>27</v>
      </c>
      <c r="E628" s="199" t="s">
        <v>955</v>
      </c>
      <c r="F628" s="199" t="s">
        <v>997</v>
      </c>
      <c r="G628" s="199"/>
      <c r="H628" s="186" t="s">
        <v>282</v>
      </c>
      <c r="I628" s="204" t="s">
        <v>999</v>
      </c>
      <c r="J628" s="204" t="s">
        <v>987</v>
      </c>
      <c r="K628" s="354" t="s">
        <v>975</v>
      </c>
      <c r="L628" s="204" t="s">
        <v>998</v>
      </c>
      <c r="M628" s="204" t="s">
        <v>873</v>
      </c>
      <c r="N628" s="204" t="s">
        <v>102</v>
      </c>
      <c r="O628" s="204" t="s">
        <v>978</v>
      </c>
      <c r="P628" s="199" t="s">
        <v>0</v>
      </c>
      <c r="Q628" s="252">
        <v>2132422.7799999998</v>
      </c>
      <c r="R628" s="186" t="s">
        <v>27</v>
      </c>
      <c r="S628" s="186" t="s">
        <v>27</v>
      </c>
      <c r="T628" s="186" t="s">
        <v>27</v>
      </c>
    </row>
    <row r="629" spans="1:20" s="195" customFormat="1" ht="375" x14ac:dyDescent="0.3">
      <c r="A629" s="187" t="s">
        <v>4043</v>
      </c>
      <c r="B629" s="271" t="s">
        <v>4797</v>
      </c>
      <c r="C629" s="199" t="s">
        <v>1000</v>
      </c>
      <c r="D629" s="185" t="s">
        <v>27</v>
      </c>
      <c r="E629" s="199" t="s">
        <v>1001</v>
      </c>
      <c r="F629" s="199" t="s">
        <v>1002</v>
      </c>
      <c r="G629" s="199"/>
      <c r="H629" s="186" t="s">
        <v>282</v>
      </c>
      <c r="I629" s="204" t="s">
        <v>1005</v>
      </c>
      <c r="J629" s="204" t="s">
        <v>1006</v>
      </c>
      <c r="K629" s="354" t="s">
        <v>1003</v>
      </c>
      <c r="L629" s="204" t="s">
        <v>1004</v>
      </c>
      <c r="M629" s="204" t="s">
        <v>873</v>
      </c>
      <c r="N629" s="204" t="s">
        <v>102</v>
      </c>
      <c r="O629" s="204" t="s">
        <v>978</v>
      </c>
      <c r="P629" s="199" t="s">
        <v>0</v>
      </c>
      <c r="Q629" s="252">
        <v>2127736.13</v>
      </c>
      <c r="R629" s="186" t="s">
        <v>27</v>
      </c>
      <c r="S629" s="186" t="s">
        <v>27</v>
      </c>
      <c r="T629" s="186" t="s">
        <v>27</v>
      </c>
    </row>
    <row r="630" spans="1:20" s="195" customFormat="1" ht="375" x14ac:dyDescent="0.3">
      <c r="A630" s="187" t="s">
        <v>4044</v>
      </c>
      <c r="B630" s="271" t="s">
        <v>4797</v>
      </c>
      <c r="C630" s="199" t="s">
        <v>1007</v>
      </c>
      <c r="D630" s="185" t="s">
        <v>27</v>
      </c>
      <c r="E630" s="199" t="s">
        <v>1008</v>
      </c>
      <c r="F630" s="199" t="s">
        <v>1009</v>
      </c>
      <c r="G630" s="199"/>
      <c r="H630" s="186" t="s">
        <v>282</v>
      </c>
      <c r="I630" s="204" t="s">
        <v>1012</v>
      </c>
      <c r="J630" s="204" t="s">
        <v>1006</v>
      </c>
      <c r="K630" s="354" t="s">
        <v>1010</v>
      </c>
      <c r="L630" s="204" t="s">
        <v>1011</v>
      </c>
      <c r="M630" s="204" t="s">
        <v>873</v>
      </c>
      <c r="N630" s="204" t="s">
        <v>102</v>
      </c>
      <c r="O630" s="204" t="s">
        <v>978</v>
      </c>
      <c r="P630" s="252">
        <v>112184</v>
      </c>
      <c r="Q630" s="252">
        <v>1148000</v>
      </c>
      <c r="R630" s="186" t="s">
        <v>27</v>
      </c>
      <c r="S630" s="186" t="s">
        <v>27</v>
      </c>
      <c r="T630" s="186" t="s">
        <v>27</v>
      </c>
    </row>
    <row r="631" spans="1:20" s="195" customFormat="1" ht="375" x14ac:dyDescent="0.3">
      <c r="A631" s="187" t="s">
        <v>4045</v>
      </c>
      <c r="B631" s="271" t="s">
        <v>4797</v>
      </c>
      <c r="C631" s="199" t="s">
        <v>1013</v>
      </c>
      <c r="D631" s="185" t="s">
        <v>27</v>
      </c>
      <c r="E631" s="199" t="s">
        <v>1014</v>
      </c>
      <c r="F631" s="199" t="s">
        <v>1015</v>
      </c>
      <c r="G631" s="199"/>
      <c r="H631" s="186" t="s">
        <v>282</v>
      </c>
      <c r="I631" s="204" t="s">
        <v>1017</v>
      </c>
      <c r="J631" s="204" t="s">
        <v>1006</v>
      </c>
      <c r="K631" s="354" t="s">
        <v>1003</v>
      </c>
      <c r="L631" s="204" t="s">
        <v>1016</v>
      </c>
      <c r="M631" s="204" t="s">
        <v>873</v>
      </c>
      <c r="N631" s="204" t="s">
        <v>102</v>
      </c>
      <c r="O631" s="204" t="s">
        <v>978</v>
      </c>
      <c r="P631" s="252">
        <v>243189</v>
      </c>
      <c r="Q631" s="252">
        <v>2127736.13</v>
      </c>
      <c r="R631" s="186" t="s">
        <v>27</v>
      </c>
      <c r="S631" s="186" t="s">
        <v>27</v>
      </c>
      <c r="T631" s="186" t="s">
        <v>27</v>
      </c>
    </row>
    <row r="632" spans="1:20" s="195" customFormat="1" ht="243.75" x14ac:dyDescent="0.3">
      <c r="A632" s="187" t="s">
        <v>4046</v>
      </c>
      <c r="B632" s="271" t="s">
        <v>4797</v>
      </c>
      <c r="C632" s="199" t="s">
        <v>1018</v>
      </c>
      <c r="D632" s="185" t="s">
        <v>27</v>
      </c>
      <c r="E632" s="199" t="s">
        <v>1019</v>
      </c>
      <c r="F632" s="199" t="s">
        <v>1020</v>
      </c>
      <c r="G632" s="199"/>
      <c r="H632" s="186" t="s">
        <v>282</v>
      </c>
      <c r="I632" s="204" t="s">
        <v>1023</v>
      </c>
      <c r="J632" s="204" t="s">
        <v>1024</v>
      </c>
      <c r="K632" s="354" t="s">
        <v>1021</v>
      </c>
      <c r="L632" s="204" t="s">
        <v>1022</v>
      </c>
      <c r="M632" s="204" t="s">
        <v>873</v>
      </c>
      <c r="N632" s="204" t="s">
        <v>102</v>
      </c>
      <c r="O632" s="204" t="s">
        <v>3282</v>
      </c>
      <c r="P632" s="252">
        <v>1480000</v>
      </c>
      <c r="Q632" s="254">
        <v>4091656.86</v>
      </c>
      <c r="R632" s="186" t="s">
        <v>27</v>
      </c>
      <c r="S632" s="186" t="s">
        <v>27</v>
      </c>
      <c r="T632" s="186" t="s">
        <v>27</v>
      </c>
    </row>
    <row r="633" spans="1:20" s="195" customFormat="1" ht="243.75" x14ac:dyDescent="0.3">
      <c r="A633" s="187" t="s">
        <v>4047</v>
      </c>
      <c r="B633" s="271" t="s">
        <v>4797</v>
      </c>
      <c r="C633" s="199" t="s">
        <v>1025</v>
      </c>
      <c r="D633" s="185" t="s">
        <v>27</v>
      </c>
      <c r="E633" s="199" t="s">
        <v>1019</v>
      </c>
      <c r="F633" s="199" t="s">
        <v>1026</v>
      </c>
      <c r="G633" s="199"/>
      <c r="H633" s="186" t="s">
        <v>282</v>
      </c>
      <c r="I633" s="204" t="s">
        <v>1028</v>
      </c>
      <c r="J633" s="204" t="s">
        <v>1029</v>
      </c>
      <c r="K633" s="354" t="s">
        <v>1027</v>
      </c>
      <c r="L633" s="204" t="s">
        <v>1022</v>
      </c>
      <c r="M633" s="204" t="s">
        <v>873</v>
      </c>
      <c r="N633" s="204" t="s">
        <v>102</v>
      </c>
      <c r="O633" s="204" t="s">
        <v>3282</v>
      </c>
      <c r="P633" s="252">
        <v>869000</v>
      </c>
      <c r="Q633" s="254">
        <v>2482271.83</v>
      </c>
      <c r="R633" s="186" t="s">
        <v>27</v>
      </c>
      <c r="S633" s="186" t="s">
        <v>27</v>
      </c>
      <c r="T633" s="186" t="s">
        <v>27</v>
      </c>
    </row>
    <row r="634" spans="1:20" s="195" customFormat="1" ht="409.5" x14ac:dyDescent="0.3">
      <c r="A634" s="187" t="s">
        <v>4048</v>
      </c>
      <c r="B634" s="271" t="s">
        <v>4797</v>
      </c>
      <c r="C634" s="199" t="s">
        <v>1030</v>
      </c>
      <c r="D634" s="185" t="s">
        <v>27</v>
      </c>
      <c r="E634" s="199" t="s">
        <v>1031</v>
      </c>
      <c r="F634" s="199" t="s">
        <v>1032</v>
      </c>
      <c r="G634" s="199"/>
      <c r="H634" s="186" t="s">
        <v>282</v>
      </c>
      <c r="I634" s="204" t="s">
        <v>1035</v>
      </c>
      <c r="J634" s="204" t="s">
        <v>1036</v>
      </c>
      <c r="K634" s="354" t="s">
        <v>1033</v>
      </c>
      <c r="L634" s="204" t="s">
        <v>1034</v>
      </c>
      <c r="M634" s="204" t="s">
        <v>873</v>
      </c>
      <c r="N634" s="204" t="s">
        <v>102</v>
      </c>
      <c r="O634" s="204" t="s">
        <v>3285</v>
      </c>
      <c r="P634" s="193">
        <v>1476000</v>
      </c>
      <c r="Q634" s="254">
        <v>1646514.12</v>
      </c>
      <c r="R634" s="186" t="s">
        <v>27</v>
      </c>
      <c r="S634" s="186" t="s">
        <v>27</v>
      </c>
      <c r="T634" s="186" t="s">
        <v>27</v>
      </c>
    </row>
    <row r="635" spans="1:20" s="195" customFormat="1" ht="409.5" x14ac:dyDescent="0.3">
      <c r="A635" s="187" t="s">
        <v>4049</v>
      </c>
      <c r="B635" s="271" t="s">
        <v>4797</v>
      </c>
      <c r="C635" s="199" t="s">
        <v>1037</v>
      </c>
      <c r="D635" s="185" t="s">
        <v>27</v>
      </c>
      <c r="E635" s="199" t="s">
        <v>1038</v>
      </c>
      <c r="F635" s="199" t="s">
        <v>1039</v>
      </c>
      <c r="G635" s="199"/>
      <c r="H635" s="186" t="s">
        <v>282</v>
      </c>
      <c r="I635" s="204" t="s">
        <v>1042</v>
      </c>
      <c r="J635" s="204" t="s">
        <v>1043</v>
      </c>
      <c r="K635" s="354" t="s">
        <v>1040</v>
      </c>
      <c r="L635" s="204" t="s">
        <v>1041</v>
      </c>
      <c r="M635" s="204" t="s">
        <v>873</v>
      </c>
      <c r="N635" s="204" t="s">
        <v>102</v>
      </c>
      <c r="O635" s="204" t="s">
        <v>1044</v>
      </c>
      <c r="P635" s="193">
        <v>90726</v>
      </c>
      <c r="Q635" s="254">
        <v>2019943.33</v>
      </c>
      <c r="R635" s="186" t="s">
        <v>27</v>
      </c>
      <c r="S635" s="186" t="s">
        <v>27</v>
      </c>
      <c r="T635" s="186" t="s">
        <v>27</v>
      </c>
    </row>
    <row r="636" spans="1:20" s="195" customFormat="1" ht="337.5" x14ac:dyDescent="0.3">
      <c r="A636" s="187" t="s">
        <v>4050</v>
      </c>
      <c r="B636" s="271" t="s">
        <v>4797</v>
      </c>
      <c r="C636" s="199" t="s">
        <v>1045</v>
      </c>
      <c r="D636" s="185" t="s">
        <v>27</v>
      </c>
      <c r="E636" s="199" t="s">
        <v>1046</v>
      </c>
      <c r="F636" s="199" t="s">
        <v>1047</v>
      </c>
      <c r="G636" s="199"/>
      <c r="H636" s="186" t="s">
        <v>282</v>
      </c>
      <c r="I636" s="204" t="s">
        <v>1050</v>
      </c>
      <c r="J636" s="204" t="s">
        <v>1051</v>
      </c>
      <c r="K636" s="354" t="s">
        <v>1048</v>
      </c>
      <c r="L636" s="204" t="s">
        <v>1049</v>
      </c>
      <c r="M636" s="204" t="s">
        <v>873</v>
      </c>
      <c r="N636" s="204" t="s">
        <v>102</v>
      </c>
      <c r="O636" s="204" t="s">
        <v>3307</v>
      </c>
      <c r="P636" s="193">
        <v>2322259</v>
      </c>
      <c r="Q636" s="254">
        <v>1143333.3400000001</v>
      </c>
      <c r="R636" s="186" t="s">
        <v>27</v>
      </c>
      <c r="S636" s="186" t="s">
        <v>27</v>
      </c>
      <c r="T636" s="186" t="s">
        <v>27</v>
      </c>
    </row>
    <row r="637" spans="1:20" s="195" customFormat="1" ht="337.5" x14ac:dyDescent="0.3">
      <c r="A637" s="187" t="s">
        <v>4051</v>
      </c>
      <c r="B637" s="271" t="s">
        <v>4797</v>
      </c>
      <c r="C637" s="199" t="s">
        <v>1052</v>
      </c>
      <c r="D637" s="185" t="s">
        <v>27</v>
      </c>
      <c r="E637" s="199" t="s">
        <v>1053</v>
      </c>
      <c r="F637" s="199" t="s">
        <v>1054</v>
      </c>
      <c r="G637" s="199"/>
      <c r="H637" s="186" t="s">
        <v>282</v>
      </c>
      <c r="I637" s="204" t="s">
        <v>1057</v>
      </c>
      <c r="J637" s="204" t="s">
        <v>1058</v>
      </c>
      <c r="K637" s="354" t="s">
        <v>1055</v>
      </c>
      <c r="L637" s="204" t="s">
        <v>1056</v>
      </c>
      <c r="M637" s="204" t="s">
        <v>873</v>
      </c>
      <c r="N637" s="204" t="s">
        <v>102</v>
      </c>
      <c r="O637" s="204" t="s">
        <v>3307</v>
      </c>
      <c r="P637" s="193">
        <v>4890323</v>
      </c>
      <c r="Q637" s="254">
        <v>4150022.75</v>
      </c>
      <c r="R637" s="186" t="s">
        <v>27</v>
      </c>
      <c r="S637" s="186" t="s">
        <v>27</v>
      </c>
      <c r="T637" s="186" t="s">
        <v>27</v>
      </c>
    </row>
    <row r="638" spans="1:20" s="195" customFormat="1" ht="243.75" x14ac:dyDescent="0.3">
      <c r="A638" s="187" t="s">
        <v>4052</v>
      </c>
      <c r="B638" s="271" t="s">
        <v>4797</v>
      </c>
      <c r="C638" s="199" t="s">
        <v>1059</v>
      </c>
      <c r="D638" s="185" t="s">
        <v>27</v>
      </c>
      <c r="E638" s="199" t="s">
        <v>1060</v>
      </c>
      <c r="F638" s="199" t="s">
        <v>1061</v>
      </c>
      <c r="G638" s="199"/>
      <c r="H638" s="186" t="s">
        <v>282</v>
      </c>
      <c r="I638" s="204" t="s">
        <v>1064</v>
      </c>
      <c r="J638" s="204" t="s">
        <v>1065</v>
      </c>
      <c r="K638" s="354" t="s">
        <v>1062</v>
      </c>
      <c r="L638" s="204" t="s">
        <v>1063</v>
      </c>
      <c r="M638" s="204" t="s">
        <v>873</v>
      </c>
      <c r="N638" s="204" t="s">
        <v>102</v>
      </c>
      <c r="O638" s="204" t="s">
        <v>1066</v>
      </c>
      <c r="P638" s="193">
        <v>11715020</v>
      </c>
      <c r="Q638" s="254">
        <v>155208.91</v>
      </c>
      <c r="R638" s="186" t="s">
        <v>27</v>
      </c>
      <c r="S638" s="186" t="s">
        <v>27</v>
      </c>
      <c r="T638" s="186" t="s">
        <v>1067</v>
      </c>
    </row>
    <row r="639" spans="1:20" s="195" customFormat="1" ht="243.75" x14ac:dyDescent="0.3">
      <c r="A639" s="187" t="s">
        <v>4053</v>
      </c>
      <c r="B639" s="271" t="s">
        <v>4797</v>
      </c>
      <c r="C639" s="199" t="s">
        <v>1068</v>
      </c>
      <c r="D639" s="185" t="s">
        <v>27</v>
      </c>
      <c r="E639" s="199" t="s">
        <v>1069</v>
      </c>
      <c r="F639" s="199" t="s">
        <v>1070</v>
      </c>
      <c r="G639" s="199"/>
      <c r="H639" s="186" t="s">
        <v>282</v>
      </c>
      <c r="I639" s="204" t="s">
        <v>1072</v>
      </c>
      <c r="J639" s="204" t="s">
        <v>1073</v>
      </c>
      <c r="K639" s="354" t="s">
        <v>1048</v>
      </c>
      <c r="L639" s="204" t="s">
        <v>1071</v>
      </c>
      <c r="M639" s="204" t="s">
        <v>852</v>
      </c>
      <c r="N639" s="204"/>
      <c r="O639" s="204"/>
      <c r="P639" s="193">
        <v>669000</v>
      </c>
      <c r="Q639" s="254">
        <v>2294366.19</v>
      </c>
      <c r="R639" s="186" t="s">
        <v>27</v>
      </c>
      <c r="S639" s="186" t="s">
        <v>27</v>
      </c>
      <c r="T639" s="186" t="s">
        <v>27</v>
      </c>
    </row>
    <row r="640" spans="1:20" s="195" customFormat="1" ht="243.75" x14ac:dyDescent="0.3">
      <c r="A640" s="187" t="s">
        <v>4054</v>
      </c>
      <c r="B640" s="271" t="s">
        <v>4797</v>
      </c>
      <c r="C640" s="199" t="s">
        <v>1074</v>
      </c>
      <c r="D640" s="185" t="s">
        <v>27</v>
      </c>
      <c r="E640" s="199" t="s">
        <v>1069</v>
      </c>
      <c r="F640" s="199" t="s">
        <v>1075</v>
      </c>
      <c r="G640" s="199"/>
      <c r="H640" s="186" t="s">
        <v>282</v>
      </c>
      <c r="I640" s="204" t="s">
        <v>1076</v>
      </c>
      <c r="J640" s="204" t="s">
        <v>1077</v>
      </c>
      <c r="K640" s="354" t="s">
        <v>1048</v>
      </c>
      <c r="L640" s="204" t="s">
        <v>1071</v>
      </c>
      <c r="M640" s="204" t="s">
        <v>852</v>
      </c>
      <c r="N640" s="204"/>
      <c r="O640" s="204"/>
      <c r="P640" s="193">
        <v>669000</v>
      </c>
      <c r="Q640" s="254">
        <v>2294366.19</v>
      </c>
      <c r="R640" s="186" t="s">
        <v>27</v>
      </c>
      <c r="S640" s="186" t="s">
        <v>27</v>
      </c>
      <c r="T640" s="186" t="s">
        <v>27</v>
      </c>
    </row>
    <row r="641" spans="1:20" s="195" customFormat="1" ht="243.75" x14ac:dyDescent="0.3">
      <c r="A641" s="187" t="s">
        <v>4055</v>
      </c>
      <c r="B641" s="271" t="s">
        <v>4797</v>
      </c>
      <c r="C641" s="199" t="s">
        <v>1078</v>
      </c>
      <c r="D641" s="185" t="s">
        <v>27</v>
      </c>
      <c r="E641" s="199" t="s">
        <v>1079</v>
      </c>
      <c r="F641" s="199" t="s">
        <v>1080</v>
      </c>
      <c r="G641" s="199"/>
      <c r="H641" s="186" t="s">
        <v>282</v>
      </c>
      <c r="I641" s="204" t="s">
        <v>1081</v>
      </c>
      <c r="J641" s="204" t="s">
        <v>1082</v>
      </c>
      <c r="K641" s="354" t="s">
        <v>1021</v>
      </c>
      <c r="L641" s="204" t="s">
        <v>0</v>
      </c>
      <c r="M641" s="204" t="s">
        <v>873</v>
      </c>
      <c r="N641" s="204" t="s">
        <v>1083</v>
      </c>
      <c r="O641" s="204" t="s">
        <v>1084</v>
      </c>
      <c r="P641" s="193">
        <v>6526223.5099999998</v>
      </c>
      <c r="Q641" s="254">
        <v>2108989.56</v>
      </c>
      <c r="R641" s="186" t="s">
        <v>27</v>
      </c>
      <c r="S641" s="186" t="s">
        <v>27</v>
      </c>
      <c r="T641" s="186" t="s">
        <v>1085</v>
      </c>
    </row>
    <row r="642" spans="1:20" s="195" customFormat="1" ht="243.75" x14ac:dyDescent="0.3">
      <c r="A642" s="187" t="s">
        <v>4056</v>
      </c>
      <c r="B642" s="271" t="s">
        <v>4797</v>
      </c>
      <c r="C642" s="199" t="s">
        <v>1086</v>
      </c>
      <c r="D642" s="185" t="s">
        <v>27</v>
      </c>
      <c r="E642" s="199" t="s">
        <v>1087</v>
      </c>
      <c r="F642" s="199" t="s">
        <v>1088</v>
      </c>
      <c r="G642" s="199"/>
      <c r="H642" s="186" t="s">
        <v>282</v>
      </c>
      <c r="I642" s="204" t="s">
        <v>1090</v>
      </c>
      <c r="J642" s="204" t="s">
        <v>1091</v>
      </c>
      <c r="K642" s="354" t="s">
        <v>1021</v>
      </c>
      <c r="L642" s="204" t="s">
        <v>1089</v>
      </c>
      <c r="M642" s="204" t="s">
        <v>873</v>
      </c>
      <c r="N642" s="204" t="s">
        <v>102</v>
      </c>
      <c r="O642" s="204" t="s">
        <v>3286</v>
      </c>
      <c r="P642" s="193">
        <v>6526223.5099999998</v>
      </c>
      <c r="Q642" s="254">
        <v>5992412.0800000001</v>
      </c>
      <c r="R642" s="186" t="s">
        <v>27</v>
      </c>
      <c r="S642" s="186" t="s">
        <v>27</v>
      </c>
      <c r="T642" s="186" t="s">
        <v>1092</v>
      </c>
    </row>
    <row r="643" spans="1:20" s="195" customFormat="1" ht="243.75" x14ac:dyDescent="0.3">
      <c r="A643" s="187" t="s">
        <v>4057</v>
      </c>
      <c r="B643" s="271" t="s">
        <v>4797</v>
      </c>
      <c r="C643" s="199" t="s">
        <v>1093</v>
      </c>
      <c r="D643" s="185" t="s">
        <v>27</v>
      </c>
      <c r="E643" s="199" t="s">
        <v>1094</v>
      </c>
      <c r="F643" s="199" t="s">
        <v>1095</v>
      </c>
      <c r="G643" s="199"/>
      <c r="H643" s="186" t="s">
        <v>282</v>
      </c>
      <c r="I643" s="204" t="s">
        <v>1097</v>
      </c>
      <c r="J643" s="204" t="s">
        <v>1098</v>
      </c>
      <c r="K643" s="354" t="s">
        <v>1048</v>
      </c>
      <c r="L643" s="204" t="s">
        <v>1096</v>
      </c>
      <c r="M643" s="204" t="s">
        <v>873</v>
      </c>
      <c r="N643" s="204" t="s">
        <v>1099</v>
      </c>
      <c r="O643" s="204" t="s">
        <v>1100</v>
      </c>
      <c r="P643" s="193">
        <v>24674374.5</v>
      </c>
      <c r="Q643" s="254">
        <v>3763851.22</v>
      </c>
      <c r="R643" s="186" t="s">
        <v>27</v>
      </c>
      <c r="S643" s="186" t="s">
        <v>27</v>
      </c>
      <c r="T643" s="186" t="s">
        <v>27</v>
      </c>
    </row>
    <row r="644" spans="1:20" s="195" customFormat="1" ht="243.75" x14ac:dyDescent="0.3">
      <c r="A644" s="187" t="s">
        <v>4058</v>
      </c>
      <c r="B644" s="271" t="s">
        <v>4797</v>
      </c>
      <c r="C644" s="199" t="s">
        <v>1093</v>
      </c>
      <c r="D644" s="185" t="s">
        <v>27</v>
      </c>
      <c r="E644" s="199" t="s">
        <v>1094</v>
      </c>
      <c r="F644" s="199" t="s">
        <v>1101</v>
      </c>
      <c r="G644" s="199"/>
      <c r="H644" s="186" t="s">
        <v>282</v>
      </c>
      <c r="I644" s="204" t="s">
        <v>1102</v>
      </c>
      <c r="J644" s="204" t="s">
        <v>1098</v>
      </c>
      <c r="K644" s="354" t="s">
        <v>1048</v>
      </c>
      <c r="L644" s="204" t="s">
        <v>1096</v>
      </c>
      <c r="M644" s="204" t="s">
        <v>873</v>
      </c>
      <c r="N644" s="204" t="s">
        <v>1103</v>
      </c>
      <c r="O644" s="204" t="s">
        <v>1100</v>
      </c>
      <c r="P644" s="204">
        <v>24674374.5</v>
      </c>
      <c r="Q644" s="252">
        <v>3763851.22</v>
      </c>
      <c r="R644" s="186" t="s">
        <v>0</v>
      </c>
      <c r="S644" s="186" t="s">
        <v>27</v>
      </c>
      <c r="T644" s="186" t="s">
        <v>27</v>
      </c>
    </row>
    <row r="645" spans="1:20" s="195" customFormat="1" ht="18.75" x14ac:dyDescent="0.3">
      <c r="A645" s="355" t="s">
        <v>4718</v>
      </c>
      <c r="B645" s="355"/>
      <c r="C645" s="355"/>
      <c r="D645" s="379"/>
      <c r="E645" s="355"/>
      <c r="F645" s="355"/>
      <c r="G645" s="355"/>
      <c r="H645" s="355"/>
      <c r="I645" s="355"/>
      <c r="J645" s="355"/>
      <c r="K645" s="355"/>
      <c r="L645" s="355"/>
      <c r="M645" s="355"/>
      <c r="N645" s="355"/>
      <c r="O645" s="355"/>
      <c r="P645" s="355"/>
      <c r="Q645" s="355"/>
      <c r="R645" s="355"/>
      <c r="S645" s="355"/>
      <c r="T645" s="356"/>
    </row>
    <row r="646" spans="1:20" s="282" customFormat="1" ht="393.75" x14ac:dyDescent="0.3">
      <c r="A646" s="316" t="s">
        <v>4059</v>
      </c>
      <c r="B646" s="246" t="s">
        <v>4797</v>
      </c>
      <c r="C646" s="186" t="s">
        <v>1757</v>
      </c>
      <c r="D646" s="185" t="s">
        <v>27</v>
      </c>
      <c r="E646" s="186" t="s">
        <v>1368</v>
      </c>
      <c r="F646" s="204" t="s">
        <v>1758</v>
      </c>
      <c r="G646" s="204"/>
      <c r="H646" s="186" t="s">
        <v>282</v>
      </c>
      <c r="I646" s="204" t="s">
        <v>1761</v>
      </c>
      <c r="J646" s="204" t="s">
        <v>1639</v>
      </c>
      <c r="K646" s="204" t="s">
        <v>1759</v>
      </c>
      <c r="L646" s="204" t="s">
        <v>1760</v>
      </c>
      <c r="M646" s="204" t="s">
        <v>873</v>
      </c>
      <c r="N646" s="204" t="s">
        <v>102</v>
      </c>
      <c r="O646" s="204" t="s">
        <v>978</v>
      </c>
      <c r="P646" s="204">
        <v>22050</v>
      </c>
      <c r="Q646" s="193">
        <v>249255.92</v>
      </c>
      <c r="R646" s="186" t="s">
        <v>0</v>
      </c>
      <c r="S646" s="186" t="s">
        <v>0</v>
      </c>
      <c r="T646" s="186" t="s">
        <v>0</v>
      </c>
    </row>
    <row r="647" spans="1:20" s="282" customFormat="1" ht="393.75" x14ac:dyDescent="0.3">
      <c r="A647" s="187" t="s">
        <v>4060</v>
      </c>
      <c r="B647" s="271" t="s">
        <v>4797</v>
      </c>
      <c r="C647" s="186" t="s">
        <v>1757</v>
      </c>
      <c r="D647" s="185" t="s">
        <v>27</v>
      </c>
      <c r="E647" s="186" t="s">
        <v>1368</v>
      </c>
      <c r="F647" s="204" t="s">
        <v>1762</v>
      </c>
      <c r="G647" s="204"/>
      <c r="H647" s="186" t="s">
        <v>282</v>
      </c>
      <c r="I647" s="204" t="s">
        <v>1765</v>
      </c>
      <c r="J647" s="204" t="s">
        <v>1639</v>
      </c>
      <c r="K647" s="204" t="s">
        <v>1763</v>
      </c>
      <c r="L647" s="204" t="s">
        <v>1764</v>
      </c>
      <c r="M647" s="186" t="s">
        <v>282</v>
      </c>
      <c r="N647" s="204" t="s">
        <v>852</v>
      </c>
      <c r="O647" s="204" t="s">
        <v>4916</v>
      </c>
      <c r="P647" s="193">
        <v>670489</v>
      </c>
      <c r="Q647" s="193">
        <v>249255.92</v>
      </c>
      <c r="R647" s="186" t="s">
        <v>0</v>
      </c>
      <c r="S647" s="186" t="s">
        <v>0</v>
      </c>
      <c r="T647" s="186" t="s">
        <v>0</v>
      </c>
    </row>
    <row r="648" spans="1:20" s="282" customFormat="1" ht="409.5" x14ac:dyDescent="0.3">
      <c r="A648" s="187" t="s">
        <v>4061</v>
      </c>
      <c r="B648" s="271" t="s">
        <v>4797</v>
      </c>
      <c r="C648" s="186" t="s">
        <v>1757</v>
      </c>
      <c r="D648" s="185" t="s">
        <v>27</v>
      </c>
      <c r="E648" s="186" t="s">
        <v>1766</v>
      </c>
      <c r="F648" s="204" t="s">
        <v>1768</v>
      </c>
      <c r="G648" s="204"/>
      <c r="H648" s="186" t="s">
        <v>282</v>
      </c>
      <c r="I648" s="204" t="s">
        <v>1770</v>
      </c>
      <c r="J648" s="204" t="s">
        <v>1036</v>
      </c>
      <c r="K648" s="204" t="s">
        <v>1767</v>
      </c>
      <c r="L648" s="204" t="s">
        <v>1769</v>
      </c>
      <c r="M648" s="186" t="s">
        <v>282</v>
      </c>
      <c r="N648" s="204" t="s">
        <v>852</v>
      </c>
      <c r="O648" s="204" t="s">
        <v>4916</v>
      </c>
      <c r="P648" s="193">
        <v>581091</v>
      </c>
      <c r="Q648" s="193">
        <v>249255.92</v>
      </c>
      <c r="R648" s="186" t="s">
        <v>0</v>
      </c>
      <c r="S648" s="186" t="s">
        <v>0</v>
      </c>
      <c r="T648" s="186" t="s">
        <v>0</v>
      </c>
    </row>
    <row r="649" spans="1:20" s="282" customFormat="1" ht="409.5" x14ac:dyDescent="0.3">
      <c r="A649" s="187" t="s">
        <v>4062</v>
      </c>
      <c r="B649" s="271" t="s">
        <v>4797</v>
      </c>
      <c r="C649" s="186" t="s">
        <v>1757</v>
      </c>
      <c r="D649" s="185" t="s">
        <v>27</v>
      </c>
      <c r="E649" s="186" t="s">
        <v>1771</v>
      </c>
      <c r="F649" s="204" t="s">
        <v>1772</v>
      </c>
      <c r="G649" s="204"/>
      <c r="H649" s="186" t="s">
        <v>282</v>
      </c>
      <c r="I649" s="204" t="s">
        <v>1774</v>
      </c>
      <c r="J649" s="204" t="s">
        <v>1036</v>
      </c>
      <c r="K649" s="204" t="s">
        <v>1763</v>
      </c>
      <c r="L649" s="204" t="s">
        <v>1773</v>
      </c>
      <c r="M649" s="204" t="s">
        <v>873</v>
      </c>
      <c r="N649" s="204" t="s">
        <v>102</v>
      </c>
      <c r="O649" s="204" t="s">
        <v>978</v>
      </c>
      <c r="P649" s="204" t="s">
        <v>0</v>
      </c>
      <c r="Q649" s="193">
        <v>249255.92</v>
      </c>
      <c r="R649" s="204" t="s">
        <v>0</v>
      </c>
      <c r="S649" s="204" t="s">
        <v>0</v>
      </c>
      <c r="T649" s="204" t="s">
        <v>0</v>
      </c>
    </row>
    <row r="650" spans="1:20" s="282" customFormat="1" ht="375" x14ac:dyDescent="0.3">
      <c r="A650" s="187" t="s">
        <v>4063</v>
      </c>
      <c r="B650" s="271" t="s">
        <v>4797</v>
      </c>
      <c r="C650" s="186" t="s">
        <v>1757</v>
      </c>
      <c r="D650" s="185" t="s">
        <v>27</v>
      </c>
      <c r="E650" s="186" t="s">
        <v>1776</v>
      </c>
      <c r="F650" s="204" t="s">
        <v>1775</v>
      </c>
      <c r="G650" s="204"/>
      <c r="H650" s="186" t="s">
        <v>282</v>
      </c>
      <c r="I650" s="204" t="s">
        <v>1774</v>
      </c>
      <c r="J650" s="204" t="s">
        <v>1778</v>
      </c>
      <c r="K650" s="204" t="s">
        <v>1763</v>
      </c>
      <c r="L650" s="204" t="s">
        <v>1777</v>
      </c>
      <c r="M650" s="204" t="s">
        <v>873</v>
      </c>
      <c r="N650" s="204" t="s">
        <v>102</v>
      </c>
      <c r="O650" s="204" t="s">
        <v>978</v>
      </c>
      <c r="P650" s="204" t="s">
        <v>0</v>
      </c>
      <c r="Q650" s="193">
        <v>249255.92</v>
      </c>
      <c r="R650" s="204" t="s">
        <v>0</v>
      </c>
      <c r="S650" s="204" t="s">
        <v>0</v>
      </c>
      <c r="T650" s="204" t="s">
        <v>0</v>
      </c>
    </row>
    <row r="651" spans="1:20" s="282" customFormat="1" ht="243.75" x14ac:dyDescent="0.3">
      <c r="A651" s="187" t="s">
        <v>4064</v>
      </c>
      <c r="B651" s="271" t="s">
        <v>4797</v>
      </c>
      <c r="C651" s="186" t="s">
        <v>1757</v>
      </c>
      <c r="D651" s="185" t="s">
        <v>27</v>
      </c>
      <c r="E651" s="186" t="s">
        <v>1780</v>
      </c>
      <c r="F651" s="204" t="s">
        <v>1779</v>
      </c>
      <c r="G651" s="204"/>
      <c r="H651" s="186" t="s">
        <v>282</v>
      </c>
      <c r="I651" s="204" t="s">
        <v>1783</v>
      </c>
      <c r="J651" s="204" t="s">
        <v>1784</v>
      </c>
      <c r="K651" s="204" t="s">
        <v>1781</v>
      </c>
      <c r="L651" s="204" t="s">
        <v>1782</v>
      </c>
      <c r="M651" s="204" t="s">
        <v>873</v>
      </c>
      <c r="N651" s="204" t="s">
        <v>1785</v>
      </c>
      <c r="O651" s="204" t="s">
        <v>1084</v>
      </c>
      <c r="P651" s="204">
        <v>981978.01</v>
      </c>
      <c r="Q651" s="193">
        <v>1823437.15</v>
      </c>
      <c r="R651" s="204" t="s">
        <v>0</v>
      </c>
      <c r="S651" s="204" t="s">
        <v>0</v>
      </c>
      <c r="T651" s="204" t="s">
        <v>0</v>
      </c>
    </row>
    <row r="652" spans="1:20" s="282" customFormat="1" ht="409.5" x14ac:dyDescent="0.3">
      <c r="A652" s="187" t="s">
        <v>4065</v>
      </c>
      <c r="B652" s="271" t="s">
        <v>4797</v>
      </c>
      <c r="C652" s="186" t="s">
        <v>1757</v>
      </c>
      <c r="D652" s="185" t="s">
        <v>27</v>
      </c>
      <c r="E652" s="186" t="s">
        <v>1786</v>
      </c>
      <c r="F652" s="204" t="s">
        <v>1788</v>
      </c>
      <c r="G652" s="204"/>
      <c r="H652" s="186" t="s">
        <v>282</v>
      </c>
      <c r="I652" s="204" t="s">
        <v>1790</v>
      </c>
      <c r="J652" s="204" t="s">
        <v>1036</v>
      </c>
      <c r="K652" s="204" t="s">
        <v>1787</v>
      </c>
      <c r="L652" s="204" t="s">
        <v>1789</v>
      </c>
      <c r="M652" s="204" t="s">
        <v>873</v>
      </c>
      <c r="N652" s="204" t="s">
        <v>102</v>
      </c>
      <c r="O652" s="204" t="s">
        <v>978</v>
      </c>
      <c r="P652" s="204" t="s">
        <v>0</v>
      </c>
      <c r="Q652" s="193">
        <v>193736.11</v>
      </c>
      <c r="R652" s="204" t="s">
        <v>0</v>
      </c>
      <c r="S652" s="204" t="s">
        <v>0</v>
      </c>
      <c r="T652" s="204" t="s">
        <v>0</v>
      </c>
    </row>
    <row r="653" spans="1:20" s="282" customFormat="1" ht="409.5" x14ac:dyDescent="0.3">
      <c r="A653" s="187" t="s">
        <v>4066</v>
      </c>
      <c r="B653" s="271" t="s">
        <v>4797</v>
      </c>
      <c r="C653" s="186" t="s">
        <v>1757</v>
      </c>
      <c r="D653" s="185" t="s">
        <v>27</v>
      </c>
      <c r="E653" s="186" t="s">
        <v>1791</v>
      </c>
      <c r="F653" s="204" t="s">
        <v>1792</v>
      </c>
      <c r="G653" s="204"/>
      <c r="H653" s="186" t="s">
        <v>282</v>
      </c>
      <c r="I653" s="204" t="s">
        <v>1794</v>
      </c>
      <c r="J653" s="204" t="s">
        <v>1795</v>
      </c>
      <c r="K653" s="204" t="s">
        <v>1763</v>
      </c>
      <c r="L653" s="204" t="s">
        <v>1793</v>
      </c>
      <c r="M653" s="204" t="s">
        <v>873</v>
      </c>
      <c r="N653" s="204" t="s">
        <v>102</v>
      </c>
      <c r="O653" s="204" t="s">
        <v>978</v>
      </c>
      <c r="P653" s="204" t="s">
        <v>0</v>
      </c>
      <c r="Q653" s="193">
        <v>249255.92</v>
      </c>
      <c r="R653" s="204" t="s">
        <v>0</v>
      </c>
      <c r="S653" s="204" t="s">
        <v>0</v>
      </c>
      <c r="T653" s="204" t="s">
        <v>0</v>
      </c>
    </row>
    <row r="654" spans="1:20" s="241" customFormat="1" ht="18.75" x14ac:dyDescent="0.3">
      <c r="A654" s="355" t="s">
        <v>4719</v>
      </c>
      <c r="B654" s="355"/>
      <c r="C654" s="355"/>
      <c r="D654" s="355"/>
      <c r="E654" s="355"/>
      <c r="F654" s="355"/>
      <c r="G654" s="355"/>
      <c r="H654" s="355"/>
      <c r="I654" s="355"/>
      <c r="J654" s="355"/>
      <c r="K654" s="355"/>
      <c r="L654" s="355"/>
      <c r="M654" s="355"/>
      <c r="N654" s="355"/>
      <c r="O654" s="355"/>
      <c r="P654" s="355"/>
      <c r="Q654" s="355"/>
      <c r="R654" s="355"/>
      <c r="S654" s="355"/>
      <c r="T654" s="356"/>
    </row>
    <row r="655" spans="1:20" s="241" customFormat="1" ht="318.75" x14ac:dyDescent="0.3">
      <c r="A655" s="187" t="s">
        <v>4067</v>
      </c>
      <c r="B655" s="271" t="s">
        <v>4797</v>
      </c>
      <c r="C655" s="186" t="s">
        <v>1122</v>
      </c>
      <c r="D655" s="185" t="s">
        <v>27</v>
      </c>
      <c r="E655" s="186" t="s">
        <v>876</v>
      </c>
      <c r="F655" s="186" t="s">
        <v>1123</v>
      </c>
      <c r="G655" s="186"/>
      <c r="H655" s="186" t="s">
        <v>282</v>
      </c>
      <c r="I655" s="204" t="s">
        <v>1131</v>
      </c>
      <c r="J655" s="186" t="s">
        <v>1124</v>
      </c>
      <c r="K655" s="185">
        <v>4.5</v>
      </c>
      <c r="L655" s="186" t="s">
        <v>950</v>
      </c>
      <c r="M655" s="204" t="s">
        <v>873</v>
      </c>
      <c r="N655" s="204" t="s">
        <v>1125</v>
      </c>
      <c r="O655" s="204" t="s">
        <v>3298</v>
      </c>
      <c r="P655" s="185">
        <v>81998.64</v>
      </c>
      <c r="Q655" s="185">
        <v>54763.82</v>
      </c>
      <c r="R655" s="186" t="s">
        <v>3297</v>
      </c>
      <c r="S655" s="186" t="s">
        <v>1126</v>
      </c>
      <c r="T655" s="185" t="s">
        <v>0</v>
      </c>
    </row>
    <row r="656" spans="1:20" s="241" customFormat="1" ht="318.75" x14ac:dyDescent="0.3">
      <c r="A656" s="187" t="s">
        <v>4068</v>
      </c>
      <c r="B656" s="271" t="s">
        <v>4797</v>
      </c>
      <c r="C656" s="186" t="s">
        <v>1127</v>
      </c>
      <c r="D656" s="185" t="s">
        <v>27</v>
      </c>
      <c r="E656" s="186" t="s">
        <v>1128</v>
      </c>
      <c r="F656" s="186" t="s">
        <v>1129</v>
      </c>
      <c r="G656" s="186"/>
      <c r="H656" s="186" t="s">
        <v>282</v>
      </c>
      <c r="I656" s="204" t="s">
        <v>1130</v>
      </c>
      <c r="J656" s="186" t="s">
        <v>1132</v>
      </c>
      <c r="K656" s="185">
        <v>3.2</v>
      </c>
      <c r="L656" s="186" t="s">
        <v>950</v>
      </c>
      <c r="M656" s="204" t="s">
        <v>873</v>
      </c>
      <c r="N656" s="204" t="s">
        <v>102</v>
      </c>
      <c r="O656" s="204" t="s">
        <v>3298</v>
      </c>
      <c r="P656" s="185">
        <v>58310.14</v>
      </c>
      <c r="Q656" s="185">
        <v>38943.17</v>
      </c>
      <c r="R656" s="185" t="s">
        <v>0</v>
      </c>
      <c r="S656" s="185" t="s">
        <v>0</v>
      </c>
      <c r="T656" s="185" t="s">
        <v>0</v>
      </c>
    </row>
    <row r="657" spans="1:21" s="241" customFormat="1" ht="356.25" x14ac:dyDescent="0.3">
      <c r="A657" s="187" t="s">
        <v>4069</v>
      </c>
      <c r="B657" s="271" t="s">
        <v>4797</v>
      </c>
      <c r="C657" s="186" t="s">
        <v>1133</v>
      </c>
      <c r="D657" s="185" t="s">
        <v>27</v>
      </c>
      <c r="E657" s="186" t="s">
        <v>1134</v>
      </c>
      <c r="F657" s="186" t="s">
        <v>1135</v>
      </c>
      <c r="G657" s="186"/>
      <c r="H657" s="186" t="s">
        <v>282</v>
      </c>
      <c r="I657" s="204" t="s">
        <v>1136</v>
      </c>
      <c r="J657" s="186" t="s">
        <v>952</v>
      </c>
      <c r="K657" s="185">
        <v>4.5</v>
      </c>
      <c r="L657" s="186" t="s">
        <v>950</v>
      </c>
      <c r="M657" s="204" t="s">
        <v>873</v>
      </c>
      <c r="N657" s="204" t="s">
        <v>1137</v>
      </c>
      <c r="O657" s="204" t="s">
        <v>3299</v>
      </c>
      <c r="P657" s="185">
        <v>81998.64</v>
      </c>
      <c r="Q657" s="185">
        <v>54763.82</v>
      </c>
      <c r="R657" s="186" t="s">
        <v>3297</v>
      </c>
      <c r="S657" s="186" t="s">
        <v>1126</v>
      </c>
      <c r="T657" s="185" t="s">
        <v>0</v>
      </c>
    </row>
    <row r="658" spans="1:21" s="241" customFormat="1" ht="337.5" x14ac:dyDescent="0.3">
      <c r="A658" s="187" t="s">
        <v>4070</v>
      </c>
      <c r="B658" s="271" t="s">
        <v>4797</v>
      </c>
      <c r="C658" s="186" t="s">
        <v>3303</v>
      </c>
      <c r="D658" s="185" t="s">
        <v>27</v>
      </c>
      <c r="E658" s="186" t="s">
        <v>1138</v>
      </c>
      <c r="F658" s="186" t="s">
        <v>1139</v>
      </c>
      <c r="G658" s="186"/>
      <c r="H658" s="186" t="s">
        <v>282</v>
      </c>
      <c r="I658" s="204" t="s">
        <v>1141</v>
      </c>
      <c r="J658" s="186" t="s">
        <v>1142</v>
      </c>
      <c r="K658" s="185">
        <v>25.6</v>
      </c>
      <c r="L658" s="186" t="s">
        <v>1140</v>
      </c>
      <c r="M658" s="204" t="s">
        <v>873</v>
      </c>
      <c r="N658" s="204" t="s">
        <v>102</v>
      </c>
      <c r="O658" s="204" t="s">
        <v>3307</v>
      </c>
      <c r="P658" s="357">
        <v>4878729</v>
      </c>
      <c r="Q658" s="185">
        <v>282175.52</v>
      </c>
      <c r="R658" s="185" t="s">
        <v>0</v>
      </c>
      <c r="S658" s="185" t="s">
        <v>0</v>
      </c>
      <c r="T658" s="186" t="s">
        <v>3304</v>
      </c>
    </row>
    <row r="659" spans="1:21" s="241" customFormat="1" ht="409.5" x14ac:dyDescent="0.3">
      <c r="A659" s="187" t="s">
        <v>4071</v>
      </c>
      <c r="B659" s="271" t="s">
        <v>4797</v>
      </c>
      <c r="C659" s="186" t="s">
        <v>1143</v>
      </c>
      <c r="D659" s="185" t="s">
        <v>27</v>
      </c>
      <c r="E659" s="186" t="s">
        <v>1144</v>
      </c>
      <c r="F659" s="186" t="s">
        <v>1145</v>
      </c>
      <c r="G659" s="186"/>
      <c r="H659" s="186" t="s">
        <v>282</v>
      </c>
      <c r="I659" s="204" t="s">
        <v>1147</v>
      </c>
      <c r="J659" s="186" t="s">
        <v>1148</v>
      </c>
      <c r="K659" s="185">
        <v>20</v>
      </c>
      <c r="L659" s="186" t="s">
        <v>1146</v>
      </c>
      <c r="M659" s="204" t="s">
        <v>873</v>
      </c>
      <c r="N659" s="204" t="s">
        <v>102</v>
      </c>
      <c r="O659" s="204" t="s">
        <v>3305</v>
      </c>
      <c r="P659" s="185">
        <v>83018.600000000006</v>
      </c>
      <c r="Q659" s="185">
        <v>186663.95</v>
      </c>
      <c r="R659" s="185" t="s">
        <v>0</v>
      </c>
      <c r="S659" s="185" t="s">
        <v>0</v>
      </c>
      <c r="T659" s="185" t="s">
        <v>0</v>
      </c>
    </row>
    <row r="660" spans="1:21" s="241" customFormat="1" ht="337.5" x14ac:dyDescent="0.3">
      <c r="A660" s="187" t="s">
        <v>4072</v>
      </c>
      <c r="B660" s="271" t="s">
        <v>4797</v>
      </c>
      <c r="C660" s="186" t="s">
        <v>1150</v>
      </c>
      <c r="D660" s="185" t="s">
        <v>27</v>
      </c>
      <c r="E660" s="186" t="s">
        <v>1151</v>
      </c>
      <c r="F660" s="186" t="s">
        <v>1152</v>
      </c>
      <c r="G660" s="186"/>
      <c r="H660" s="186" t="s">
        <v>282</v>
      </c>
      <c r="I660" s="204" t="s">
        <v>1154</v>
      </c>
      <c r="J660" s="186" t="s">
        <v>1155</v>
      </c>
      <c r="K660" s="185">
        <v>10.7</v>
      </c>
      <c r="L660" s="186" t="s">
        <v>1153</v>
      </c>
      <c r="M660" s="204" t="s">
        <v>873</v>
      </c>
      <c r="N660" s="204" t="s">
        <v>102</v>
      </c>
      <c r="O660" s="204" t="s">
        <v>1156</v>
      </c>
      <c r="P660" s="185">
        <v>7080</v>
      </c>
      <c r="Q660" s="185">
        <v>89925.83</v>
      </c>
      <c r="R660" s="185" t="s">
        <v>0</v>
      </c>
      <c r="S660" s="185" t="s">
        <v>0</v>
      </c>
      <c r="T660" s="185" t="s">
        <v>0</v>
      </c>
      <c r="U660" s="358"/>
    </row>
    <row r="661" spans="1:21" s="241" customFormat="1" ht="243.75" x14ac:dyDescent="0.3">
      <c r="A661" s="187" t="s">
        <v>4073</v>
      </c>
      <c r="B661" s="271" t="s">
        <v>4797</v>
      </c>
      <c r="C661" s="186" t="s">
        <v>1157</v>
      </c>
      <c r="D661" s="185" t="s">
        <v>27</v>
      </c>
      <c r="E661" s="186" t="s">
        <v>1158</v>
      </c>
      <c r="F661" s="186" t="s">
        <v>1159</v>
      </c>
      <c r="G661" s="186"/>
      <c r="H661" s="186" t="s">
        <v>282</v>
      </c>
      <c r="I661" s="204" t="s">
        <v>1160</v>
      </c>
      <c r="J661" s="186" t="s">
        <v>1161</v>
      </c>
      <c r="K661" s="185">
        <v>2.9</v>
      </c>
      <c r="L661" s="186" t="s">
        <v>1089</v>
      </c>
      <c r="M661" s="204" t="s">
        <v>873</v>
      </c>
      <c r="N661" s="204" t="s">
        <v>1162</v>
      </c>
      <c r="O661" s="204" t="s">
        <v>3306</v>
      </c>
      <c r="P661" s="185">
        <v>1129550.6399999999</v>
      </c>
      <c r="Q661" s="185">
        <v>36714.160000000003</v>
      </c>
      <c r="R661" s="186" t="s">
        <v>3297</v>
      </c>
      <c r="S661" s="186" t="s">
        <v>1126</v>
      </c>
      <c r="T661" s="185" t="s">
        <v>0</v>
      </c>
      <c r="U661" s="358"/>
    </row>
    <row r="662" spans="1:21" s="241" customFormat="1" ht="337.5" x14ac:dyDescent="0.3">
      <c r="A662" s="187" t="s">
        <v>4074</v>
      </c>
      <c r="B662" s="271" t="s">
        <v>4797</v>
      </c>
      <c r="C662" s="186" t="s">
        <v>1163</v>
      </c>
      <c r="D662" s="185" t="s">
        <v>27</v>
      </c>
      <c r="E662" s="186" t="s">
        <v>1164</v>
      </c>
      <c r="F662" s="186" t="s">
        <v>1165</v>
      </c>
      <c r="G662" s="186"/>
      <c r="H662" s="186" t="s">
        <v>282</v>
      </c>
      <c r="I662" s="204" t="s">
        <v>1167</v>
      </c>
      <c r="J662" s="186" t="s">
        <v>1168</v>
      </c>
      <c r="K662" s="185">
        <v>1</v>
      </c>
      <c r="L662" s="186" t="s">
        <v>1166</v>
      </c>
      <c r="M662" s="204" t="s">
        <v>873</v>
      </c>
      <c r="N662" s="204" t="s">
        <v>102</v>
      </c>
      <c r="O662" s="204" t="s">
        <v>1156</v>
      </c>
      <c r="P662" s="185">
        <v>22309</v>
      </c>
      <c r="Q662" s="185">
        <v>50.42</v>
      </c>
      <c r="R662" s="185" t="s">
        <v>0</v>
      </c>
      <c r="S662" s="186" t="s">
        <v>0</v>
      </c>
      <c r="T662" s="185" t="s">
        <v>1169</v>
      </c>
      <c r="U662" s="358"/>
    </row>
    <row r="663" spans="1:21" s="241" customFormat="1" ht="243.75" x14ac:dyDescent="0.3">
      <c r="A663" s="187" t="s">
        <v>4075</v>
      </c>
      <c r="B663" s="271" t="s">
        <v>4797</v>
      </c>
      <c r="C663" s="186" t="s">
        <v>1841</v>
      </c>
      <c r="D663" s="185" t="s">
        <v>27</v>
      </c>
      <c r="E663" s="186" t="s">
        <v>1170</v>
      </c>
      <c r="F663" s="186" t="s">
        <v>0</v>
      </c>
      <c r="G663" s="186"/>
      <c r="H663" s="186" t="s">
        <v>282</v>
      </c>
      <c r="I663" s="204" t="s">
        <v>90</v>
      </c>
      <c r="J663" s="186" t="s">
        <v>1172</v>
      </c>
      <c r="K663" s="185" t="s">
        <v>1171</v>
      </c>
      <c r="L663" s="186" t="s">
        <v>0</v>
      </c>
      <c r="M663" s="204" t="s">
        <v>873</v>
      </c>
      <c r="N663" s="204" t="s">
        <v>102</v>
      </c>
      <c r="O663" s="204" t="s">
        <v>1156</v>
      </c>
      <c r="P663" s="185">
        <v>58992</v>
      </c>
      <c r="Q663" s="185" t="s">
        <v>0</v>
      </c>
      <c r="R663" s="185" t="s">
        <v>0</v>
      </c>
      <c r="S663" s="185" t="s">
        <v>0</v>
      </c>
      <c r="T663" s="185" t="s">
        <v>0</v>
      </c>
      <c r="U663" s="358"/>
    </row>
    <row r="664" spans="1:21" s="241" customFormat="1" ht="243.75" x14ac:dyDescent="0.3">
      <c r="A664" s="187" t="s">
        <v>4076</v>
      </c>
      <c r="B664" s="271" t="s">
        <v>4797</v>
      </c>
      <c r="C664" s="186" t="s">
        <v>1173</v>
      </c>
      <c r="D664" s="185" t="s">
        <v>27</v>
      </c>
      <c r="E664" s="186" t="s">
        <v>1174</v>
      </c>
      <c r="F664" s="186" t="s">
        <v>1175</v>
      </c>
      <c r="G664" s="186"/>
      <c r="H664" s="186" t="s">
        <v>282</v>
      </c>
      <c r="I664" s="204" t="s">
        <v>1177</v>
      </c>
      <c r="J664" s="186" t="s">
        <v>1178</v>
      </c>
      <c r="K664" s="185">
        <v>1</v>
      </c>
      <c r="L664" s="186" t="s">
        <v>1176</v>
      </c>
      <c r="M664" s="204" t="s">
        <v>873</v>
      </c>
      <c r="N664" s="204" t="s">
        <v>102</v>
      </c>
      <c r="O664" s="204" t="s">
        <v>1156</v>
      </c>
      <c r="P664" s="185">
        <v>9332</v>
      </c>
      <c r="Q664" s="185">
        <v>63023.86</v>
      </c>
      <c r="R664" s="185" t="s">
        <v>0</v>
      </c>
      <c r="S664" s="185" t="s">
        <v>0</v>
      </c>
      <c r="T664" s="186" t="s">
        <v>1179</v>
      </c>
      <c r="U664" s="358"/>
    </row>
    <row r="665" spans="1:21" s="241" customFormat="1" ht="243.75" x14ac:dyDescent="0.3">
      <c r="A665" s="187" t="s">
        <v>4077</v>
      </c>
      <c r="B665" s="271" t="s">
        <v>4797</v>
      </c>
      <c r="C665" s="186" t="s">
        <v>1180</v>
      </c>
      <c r="D665" s="185" t="s">
        <v>27</v>
      </c>
      <c r="E665" s="186" t="s">
        <v>1181</v>
      </c>
      <c r="F665" s="185" t="s">
        <v>0</v>
      </c>
      <c r="G665" s="185"/>
      <c r="H665" s="186" t="s">
        <v>282</v>
      </c>
      <c r="I665" s="204" t="s">
        <v>90</v>
      </c>
      <c r="J665" s="186" t="s">
        <v>0</v>
      </c>
      <c r="K665" s="185" t="s">
        <v>0</v>
      </c>
      <c r="L665" s="185" t="s">
        <v>0</v>
      </c>
      <c r="M665" s="204" t="s">
        <v>873</v>
      </c>
      <c r="N665" s="204" t="s">
        <v>102</v>
      </c>
      <c r="O665" s="204" t="s">
        <v>0</v>
      </c>
      <c r="P665" s="185">
        <v>99800</v>
      </c>
      <c r="Q665" s="185" t="s">
        <v>0</v>
      </c>
      <c r="R665" s="185" t="s">
        <v>0</v>
      </c>
      <c r="S665" s="185" t="s">
        <v>0</v>
      </c>
      <c r="T665" s="185" t="s">
        <v>0</v>
      </c>
      <c r="U665" s="358"/>
    </row>
    <row r="666" spans="1:21" s="241" customFormat="1" ht="18.75" x14ac:dyDescent="0.3">
      <c r="A666" s="355" t="s">
        <v>4720</v>
      </c>
      <c r="B666" s="355"/>
      <c r="C666" s="355"/>
      <c r="D666" s="355"/>
      <c r="E666" s="355"/>
      <c r="F666" s="355"/>
      <c r="G666" s="355"/>
      <c r="H666" s="355"/>
      <c r="I666" s="355"/>
      <c r="J666" s="355"/>
      <c r="K666" s="355"/>
      <c r="L666" s="355"/>
      <c r="M666" s="355"/>
      <c r="N666" s="355"/>
      <c r="O666" s="355"/>
      <c r="P666" s="355"/>
      <c r="Q666" s="355"/>
      <c r="R666" s="355"/>
      <c r="S666" s="355"/>
      <c r="T666" s="356"/>
    </row>
    <row r="667" spans="1:21" s="195" customFormat="1" ht="243.75" x14ac:dyDescent="0.3">
      <c r="A667" s="187" t="s">
        <v>4078</v>
      </c>
      <c r="B667" s="271" t="s">
        <v>4797</v>
      </c>
      <c r="C667" s="186" t="s">
        <v>1845</v>
      </c>
      <c r="D667" s="185" t="s">
        <v>27</v>
      </c>
      <c r="E667" s="186" t="s">
        <v>1846</v>
      </c>
      <c r="F667" s="185" t="s">
        <v>0</v>
      </c>
      <c r="G667" s="185"/>
      <c r="H667" s="186" t="s">
        <v>282</v>
      </c>
      <c r="I667" s="204" t="s">
        <v>90</v>
      </c>
      <c r="J667" s="186" t="s">
        <v>1172</v>
      </c>
      <c r="K667" s="185" t="s">
        <v>0</v>
      </c>
      <c r="L667" s="185" t="s">
        <v>0</v>
      </c>
      <c r="M667" s="204" t="s">
        <v>873</v>
      </c>
      <c r="N667" s="204" t="s">
        <v>1847</v>
      </c>
      <c r="O667" s="186" t="s">
        <v>1661</v>
      </c>
      <c r="P667" s="185">
        <v>7208</v>
      </c>
      <c r="Q667" s="185" t="s">
        <v>0</v>
      </c>
      <c r="R667" s="185" t="s">
        <v>0</v>
      </c>
      <c r="S667" s="185" t="s">
        <v>0</v>
      </c>
      <c r="T667" s="185" t="s">
        <v>0</v>
      </c>
    </row>
    <row r="668" spans="1:21" s="241" customFormat="1" ht="409.5" x14ac:dyDescent="0.3">
      <c r="A668" s="187" t="s">
        <v>4079</v>
      </c>
      <c r="B668" s="271" t="s">
        <v>4797</v>
      </c>
      <c r="C668" s="186" t="s">
        <v>1849</v>
      </c>
      <c r="D668" s="185" t="s">
        <v>27</v>
      </c>
      <c r="E668" s="186" t="s">
        <v>1391</v>
      </c>
      <c r="F668" s="186" t="s">
        <v>1848</v>
      </c>
      <c r="G668" s="186"/>
      <c r="H668" s="186" t="s">
        <v>282</v>
      </c>
      <c r="I668" s="204" t="s">
        <v>1851</v>
      </c>
      <c r="J668" s="186" t="s">
        <v>1852</v>
      </c>
      <c r="K668" s="185">
        <v>64.3</v>
      </c>
      <c r="L668" s="186" t="s">
        <v>1850</v>
      </c>
      <c r="M668" s="204" t="s">
        <v>873</v>
      </c>
      <c r="N668" s="204" t="s">
        <v>1298</v>
      </c>
      <c r="O668" s="186" t="s">
        <v>978</v>
      </c>
      <c r="P668" s="185" t="s">
        <v>0</v>
      </c>
      <c r="Q668" s="185">
        <v>352642.81</v>
      </c>
      <c r="R668" s="185" t="s">
        <v>0</v>
      </c>
      <c r="S668" s="185" t="s">
        <v>0</v>
      </c>
      <c r="T668" s="185" t="s">
        <v>0</v>
      </c>
    </row>
    <row r="669" spans="1:21" s="359" customFormat="1" ht="337.5" x14ac:dyDescent="0.3">
      <c r="A669" s="187" t="s">
        <v>4080</v>
      </c>
      <c r="B669" s="271" t="s">
        <v>4797</v>
      </c>
      <c r="C669" s="186" t="s">
        <v>1854</v>
      </c>
      <c r="D669" s="185" t="s">
        <v>27</v>
      </c>
      <c r="E669" s="186" t="s">
        <v>1855</v>
      </c>
      <c r="F669" s="186" t="s">
        <v>1853</v>
      </c>
      <c r="G669" s="186"/>
      <c r="H669" s="186" t="s">
        <v>282</v>
      </c>
      <c r="I669" s="204" t="s">
        <v>1858</v>
      </c>
      <c r="J669" s="186" t="s">
        <v>1168</v>
      </c>
      <c r="K669" s="186" t="s">
        <v>1856</v>
      </c>
      <c r="L669" s="186" t="s">
        <v>1857</v>
      </c>
      <c r="M669" s="204" t="s">
        <v>4978</v>
      </c>
      <c r="N669" s="204" t="s">
        <v>1298</v>
      </c>
      <c r="O669" s="186" t="s">
        <v>892</v>
      </c>
      <c r="P669" s="186">
        <v>509373</v>
      </c>
      <c r="Q669" s="186">
        <v>288789.18</v>
      </c>
      <c r="R669" s="185" t="s">
        <v>0</v>
      </c>
      <c r="S669" s="185" t="s">
        <v>0</v>
      </c>
      <c r="T669" s="185" t="s">
        <v>0</v>
      </c>
    </row>
    <row r="670" spans="1:21" s="195" customFormat="1" ht="337.5" x14ac:dyDescent="0.3">
      <c r="A670" s="187" t="s">
        <v>4081</v>
      </c>
      <c r="B670" s="271" t="s">
        <v>4797</v>
      </c>
      <c r="C670" s="186" t="s">
        <v>1881</v>
      </c>
      <c r="D670" s="185" t="s">
        <v>27</v>
      </c>
      <c r="E670" s="186" t="s">
        <v>1880</v>
      </c>
      <c r="F670" s="186" t="s">
        <v>1879</v>
      </c>
      <c r="G670" s="186"/>
      <c r="H670" s="186" t="s">
        <v>282</v>
      </c>
      <c r="I670" s="204" t="s">
        <v>1882</v>
      </c>
      <c r="J670" s="204" t="s">
        <v>1463</v>
      </c>
      <c r="K670" s="230">
        <v>44.6</v>
      </c>
      <c r="L670" s="186" t="s">
        <v>1804</v>
      </c>
      <c r="M670" s="204" t="s">
        <v>4978</v>
      </c>
      <c r="N670" s="204" t="s">
        <v>102</v>
      </c>
      <c r="O670" s="204" t="s">
        <v>4908</v>
      </c>
      <c r="P670" s="193">
        <v>2858252</v>
      </c>
      <c r="Q670" s="193">
        <v>244601.39</v>
      </c>
      <c r="R670" s="186" t="s">
        <v>27</v>
      </c>
      <c r="S670" s="186" t="s">
        <v>27</v>
      </c>
      <c r="T670" s="186" t="s">
        <v>27</v>
      </c>
    </row>
    <row r="671" spans="1:21" s="195" customFormat="1" ht="337.5" x14ac:dyDescent="0.3">
      <c r="A671" s="187" t="s">
        <v>4082</v>
      </c>
      <c r="B671" s="271" t="s">
        <v>4797</v>
      </c>
      <c r="C671" s="186" t="s">
        <v>1884</v>
      </c>
      <c r="D671" s="185" t="s">
        <v>27</v>
      </c>
      <c r="E671" s="186" t="s">
        <v>1885</v>
      </c>
      <c r="F671" s="186" t="s">
        <v>1883</v>
      </c>
      <c r="G671" s="186"/>
      <c r="H671" s="186" t="s">
        <v>282</v>
      </c>
      <c r="I671" s="204" t="s">
        <v>1886</v>
      </c>
      <c r="J671" s="204" t="s">
        <v>1142</v>
      </c>
      <c r="K671" s="230">
        <v>44.6</v>
      </c>
      <c r="L671" s="186" t="s">
        <v>1804</v>
      </c>
      <c r="M671" s="204" t="s">
        <v>4978</v>
      </c>
      <c r="N671" s="204" t="s">
        <v>102</v>
      </c>
      <c r="O671" s="204" t="s">
        <v>4908</v>
      </c>
      <c r="P671" s="193">
        <v>2821854</v>
      </c>
      <c r="Q671" s="193">
        <v>244601.39</v>
      </c>
      <c r="R671" s="186" t="s">
        <v>27</v>
      </c>
      <c r="S671" s="186" t="s">
        <v>27</v>
      </c>
      <c r="T671" s="186" t="s">
        <v>27</v>
      </c>
    </row>
    <row r="672" spans="1:21" s="195" customFormat="1" ht="409.5" x14ac:dyDescent="0.3">
      <c r="A672" s="187" t="s">
        <v>4083</v>
      </c>
      <c r="B672" s="271" t="s">
        <v>4797</v>
      </c>
      <c r="C672" s="186" t="s">
        <v>32</v>
      </c>
      <c r="D672" s="185" t="s">
        <v>27</v>
      </c>
      <c r="E672" s="186" t="s">
        <v>1441</v>
      </c>
      <c r="F672" s="186" t="s">
        <v>1887</v>
      </c>
      <c r="G672" s="186"/>
      <c r="H672" s="186" t="s">
        <v>282</v>
      </c>
      <c r="I672" s="204" t="s">
        <v>1890</v>
      </c>
      <c r="J672" s="204" t="s">
        <v>1891</v>
      </c>
      <c r="K672" s="204" t="s">
        <v>1888</v>
      </c>
      <c r="L672" s="186" t="s">
        <v>1889</v>
      </c>
      <c r="M672" s="204" t="s">
        <v>4978</v>
      </c>
      <c r="N672" s="204" t="s">
        <v>102</v>
      </c>
      <c r="O672" s="204" t="s">
        <v>1149</v>
      </c>
      <c r="P672" s="193">
        <v>91320.46</v>
      </c>
      <c r="Q672" s="193">
        <v>441591.95</v>
      </c>
      <c r="R672" s="186" t="s">
        <v>27</v>
      </c>
      <c r="S672" s="186" t="s">
        <v>27</v>
      </c>
      <c r="T672" s="186" t="s">
        <v>27</v>
      </c>
    </row>
    <row r="673" spans="1:20" s="195" customFormat="1" ht="409.5" x14ac:dyDescent="0.3">
      <c r="A673" s="187" t="s">
        <v>4084</v>
      </c>
      <c r="B673" s="271" t="s">
        <v>4797</v>
      </c>
      <c r="C673" s="186" t="s">
        <v>32</v>
      </c>
      <c r="D673" s="185" t="s">
        <v>27</v>
      </c>
      <c r="E673" s="186" t="s">
        <v>1441</v>
      </c>
      <c r="F673" s="186" t="s">
        <v>1892</v>
      </c>
      <c r="G673" s="186"/>
      <c r="H673" s="186" t="s">
        <v>282</v>
      </c>
      <c r="I673" s="204" t="s">
        <v>1894</v>
      </c>
      <c r="J673" s="204" t="s">
        <v>1891</v>
      </c>
      <c r="K673" s="204">
        <v>2</v>
      </c>
      <c r="L673" s="186" t="s">
        <v>1893</v>
      </c>
      <c r="M673" s="204" t="s">
        <v>4978</v>
      </c>
      <c r="N673" s="204" t="s">
        <v>102</v>
      </c>
      <c r="O673" s="204" t="s">
        <v>1149</v>
      </c>
      <c r="P673" s="193">
        <v>8301.86</v>
      </c>
      <c r="Q673" s="193">
        <v>8005.3</v>
      </c>
      <c r="R673" s="186" t="s">
        <v>27</v>
      </c>
      <c r="S673" s="186" t="s">
        <v>27</v>
      </c>
      <c r="T673" s="186" t="s">
        <v>27</v>
      </c>
    </row>
    <row r="674" spans="1:20" s="195" customFormat="1" ht="409.5" x14ac:dyDescent="0.3">
      <c r="A674" s="187" t="s">
        <v>4085</v>
      </c>
      <c r="B674" s="271" t="s">
        <v>4797</v>
      </c>
      <c r="C674" s="186" t="s">
        <v>32</v>
      </c>
      <c r="D674" s="185" t="s">
        <v>27</v>
      </c>
      <c r="E674" s="186" t="s">
        <v>1441</v>
      </c>
      <c r="F674" s="186" t="s">
        <v>1895</v>
      </c>
      <c r="G674" s="186"/>
      <c r="H674" s="186" t="s">
        <v>282</v>
      </c>
      <c r="I674" s="204" t="s">
        <v>1897</v>
      </c>
      <c r="J674" s="204" t="s">
        <v>1891</v>
      </c>
      <c r="K674" s="204">
        <v>472.5</v>
      </c>
      <c r="L674" s="186" t="s">
        <v>1896</v>
      </c>
      <c r="M674" s="204" t="s">
        <v>4978</v>
      </c>
      <c r="N674" s="204" t="s">
        <v>102</v>
      </c>
      <c r="O674" s="204" t="s">
        <v>1149</v>
      </c>
      <c r="P674" s="193">
        <v>1961314.42</v>
      </c>
      <c r="Q674" s="193">
        <v>258593.56</v>
      </c>
      <c r="R674" s="186" t="s">
        <v>27</v>
      </c>
      <c r="S674" s="186" t="s">
        <v>27</v>
      </c>
      <c r="T674" s="186" t="s">
        <v>27</v>
      </c>
    </row>
    <row r="675" spans="1:20" s="195" customFormat="1" ht="409.5" x14ac:dyDescent="0.3">
      <c r="A675" s="187" t="s">
        <v>4086</v>
      </c>
      <c r="B675" s="271" t="s">
        <v>4797</v>
      </c>
      <c r="C675" s="186" t="s">
        <v>32</v>
      </c>
      <c r="D675" s="185" t="s">
        <v>27</v>
      </c>
      <c r="E675" s="186" t="s">
        <v>1441</v>
      </c>
      <c r="F675" s="186" t="s">
        <v>1898</v>
      </c>
      <c r="G675" s="186"/>
      <c r="H675" s="186" t="s">
        <v>282</v>
      </c>
      <c r="I675" s="204" t="s">
        <v>1899</v>
      </c>
      <c r="J675" s="204" t="s">
        <v>1891</v>
      </c>
      <c r="K675" s="204">
        <v>472.5</v>
      </c>
      <c r="L675" s="186" t="s">
        <v>1896</v>
      </c>
      <c r="M675" s="204" t="s">
        <v>873</v>
      </c>
      <c r="N675" s="204" t="s">
        <v>102</v>
      </c>
      <c r="O675" s="204" t="s">
        <v>1149</v>
      </c>
      <c r="P675" s="193">
        <v>1961314.42</v>
      </c>
      <c r="Q675" s="193">
        <v>258593.56</v>
      </c>
      <c r="R675" s="186" t="s">
        <v>27</v>
      </c>
      <c r="S675" s="186" t="s">
        <v>27</v>
      </c>
      <c r="T675" s="186" t="s">
        <v>27</v>
      </c>
    </row>
    <row r="676" spans="1:20" s="195" customFormat="1" ht="409.5" x14ac:dyDescent="0.3">
      <c r="A676" s="187" t="s">
        <v>4087</v>
      </c>
      <c r="B676" s="271" t="s">
        <v>4797</v>
      </c>
      <c r="C676" s="186" t="s">
        <v>32</v>
      </c>
      <c r="D676" s="185" t="s">
        <v>27</v>
      </c>
      <c r="E676" s="186" t="s">
        <v>1441</v>
      </c>
      <c r="F676" s="186" t="s">
        <v>1900</v>
      </c>
      <c r="G676" s="186"/>
      <c r="H676" s="186" t="s">
        <v>282</v>
      </c>
      <c r="I676" s="204" t="s">
        <v>1901</v>
      </c>
      <c r="J676" s="204" t="s">
        <v>1891</v>
      </c>
      <c r="K676" s="204">
        <v>472.5</v>
      </c>
      <c r="L676" s="186" t="s">
        <v>1896</v>
      </c>
      <c r="M676" s="204" t="s">
        <v>873</v>
      </c>
      <c r="N676" s="204" t="s">
        <v>102</v>
      </c>
      <c r="O676" s="209" t="s">
        <v>1149</v>
      </c>
      <c r="P676" s="260">
        <v>1961314.42</v>
      </c>
      <c r="Q676" s="260">
        <v>258593.56</v>
      </c>
      <c r="R676" s="208" t="s">
        <v>27</v>
      </c>
      <c r="S676" s="186" t="s">
        <v>27</v>
      </c>
      <c r="T676" s="186" t="s">
        <v>27</v>
      </c>
    </row>
    <row r="677" spans="1:20" s="195" customFormat="1" ht="409.5" x14ac:dyDescent="0.3">
      <c r="A677" s="187" t="s">
        <v>4088</v>
      </c>
      <c r="B677" s="271" t="s">
        <v>4797</v>
      </c>
      <c r="C677" s="186" t="s">
        <v>32</v>
      </c>
      <c r="D677" s="185" t="s">
        <v>27</v>
      </c>
      <c r="E677" s="186" t="s">
        <v>1441</v>
      </c>
      <c r="F677" s="186" t="s">
        <v>1902</v>
      </c>
      <c r="G677" s="186"/>
      <c r="H677" s="186" t="s">
        <v>282</v>
      </c>
      <c r="I677" s="204" t="s">
        <v>1903</v>
      </c>
      <c r="J677" s="204" t="s">
        <v>1891</v>
      </c>
      <c r="K677" s="204">
        <v>472.5</v>
      </c>
      <c r="L677" s="186" t="s">
        <v>1146</v>
      </c>
      <c r="M677" s="204" t="s">
        <v>873</v>
      </c>
      <c r="N677" s="204" t="s">
        <v>102</v>
      </c>
      <c r="O677" s="204" t="s">
        <v>1149</v>
      </c>
      <c r="P677" s="193">
        <v>1961314.42</v>
      </c>
      <c r="Q677" s="199">
        <v>258593.56</v>
      </c>
      <c r="R677" s="186" t="s">
        <v>27</v>
      </c>
      <c r="S677" s="186" t="s">
        <v>27</v>
      </c>
      <c r="T677" s="186" t="s">
        <v>27</v>
      </c>
    </row>
    <row r="678" spans="1:20" s="195" customFormat="1" ht="409.5" x14ac:dyDescent="0.3">
      <c r="A678" s="187" t="s">
        <v>4089</v>
      </c>
      <c r="B678" s="271" t="s">
        <v>4797</v>
      </c>
      <c r="C678" s="186" t="s">
        <v>32</v>
      </c>
      <c r="D678" s="185" t="s">
        <v>27</v>
      </c>
      <c r="E678" s="186" t="s">
        <v>1441</v>
      </c>
      <c r="F678" s="186" t="s">
        <v>1904</v>
      </c>
      <c r="G678" s="186"/>
      <c r="H678" s="186" t="s">
        <v>282</v>
      </c>
      <c r="I678" s="204" t="s">
        <v>1906</v>
      </c>
      <c r="J678" s="204" t="s">
        <v>1891</v>
      </c>
      <c r="K678" s="204">
        <v>1050</v>
      </c>
      <c r="L678" s="186" t="s">
        <v>1905</v>
      </c>
      <c r="M678" s="204" t="s">
        <v>873</v>
      </c>
      <c r="N678" s="204" t="s">
        <v>102</v>
      </c>
      <c r="O678" s="204" t="s">
        <v>1149</v>
      </c>
      <c r="P678" s="190">
        <v>4358476.5</v>
      </c>
      <c r="Q678" s="257">
        <v>15907.45</v>
      </c>
      <c r="R678" s="186" t="s">
        <v>27</v>
      </c>
      <c r="S678" s="186" t="s">
        <v>27</v>
      </c>
      <c r="T678" s="186" t="s">
        <v>27</v>
      </c>
    </row>
    <row r="679" spans="1:20" s="195" customFormat="1" ht="409.5" x14ac:dyDescent="0.3">
      <c r="A679" s="187" t="s">
        <v>4090</v>
      </c>
      <c r="B679" s="271" t="s">
        <v>4797</v>
      </c>
      <c r="C679" s="186" t="s">
        <v>32</v>
      </c>
      <c r="D679" s="185" t="s">
        <v>27</v>
      </c>
      <c r="E679" s="186" t="s">
        <v>1441</v>
      </c>
      <c r="F679" s="186" t="s">
        <v>1907</v>
      </c>
      <c r="G679" s="186"/>
      <c r="H679" s="186" t="s">
        <v>282</v>
      </c>
      <c r="I679" s="204" t="s">
        <v>1908</v>
      </c>
      <c r="J679" s="204" t="s">
        <v>1891</v>
      </c>
      <c r="K679" s="204">
        <v>1050</v>
      </c>
      <c r="L679" s="186" t="s">
        <v>1905</v>
      </c>
      <c r="M679" s="204" t="s">
        <v>873</v>
      </c>
      <c r="N679" s="204" t="s">
        <v>102</v>
      </c>
      <c r="O679" s="204" t="s">
        <v>1149</v>
      </c>
      <c r="P679" s="190">
        <v>4358476.5</v>
      </c>
      <c r="Q679" s="257">
        <v>15907.45</v>
      </c>
      <c r="R679" s="208" t="s">
        <v>27</v>
      </c>
      <c r="S679" s="208" t="s">
        <v>27</v>
      </c>
      <c r="T679" s="208" t="s">
        <v>27</v>
      </c>
    </row>
    <row r="680" spans="1:20" s="195" customFormat="1" ht="409.5" x14ac:dyDescent="0.3">
      <c r="A680" s="187" t="s">
        <v>4091</v>
      </c>
      <c r="B680" s="271" t="s">
        <v>4797</v>
      </c>
      <c r="C680" s="186" t="s">
        <v>32</v>
      </c>
      <c r="D680" s="185" t="s">
        <v>27</v>
      </c>
      <c r="E680" s="186" t="s">
        <v>1441</v>
      </c>
      <c r="F680" s="186" t="s">
        <v>1909</v>
      </c>
      <c r="G680" s="186"/>
      <c r="H680" s="186" t="s">
        <v>282</v>
      </c>
      <c r="I680" s="204" t="s">
        <v>1910</v>
      </c>
      <c r="J680" s="204" t="s">
        <v>1891</v>
      </c>
      <c r="K680" s="204">
        <v>1050</v>
      </c>
      <c r="L680" s="186" t="s">
        <v>1905</v>
      </c>
      <c r="M680" s="204" t="s">
        <v>873</v>
      </c>
      <c r="N680" s="204" t="s">
        <v>102</v>
      </c>
      <c r="O680" s="204" t="s">
        <v>1149</v>
      </c>
      <c r="P680" s="190">
        <v>4358476.5</v>
      </c>
      <c r="Q680" s="257">
        <v>15907.45</v>
      </c>
      <c r="R680" s="186" t="s">
        <v>27</v>
      </c>
      <c r="S680" s="186" t="s">
        <v>27</v>
      </c>
      <c r="T680" s="186" t="s">
        <v>27</v>
      </c>
    </row>
    <row r="681" spans="1:20" s="195" customFormat="1" ht="409.5" x14ac:dyDescent="0.3">
      <c r="A681" s="187" t="s">
        <v>4092</v>
      </c>
      <c r="B681" s="271" t="s">
        <v>4797</v>
      </c>
      <c r="C681" s="186" t="s">
        <v>32</v>
      </c>
      <c r="D681" s="185" t="s">
        <v>27</v>
      </c>
      <c r="E681" s="186" t="s">
        <v>1441</v>
      </c>
      <c r="F681" s="186" t="s">
        <v>1911</v>
      </c>
      <c r="G681" s="186"/>
      <c r="H681" s="186" t="s">
        <v>282</v>
      </c>
      <c r="I681" s="204" t="s">
        <v>1914</v>
      </c>
      <c r="J681" s="204" t="s">
        <v>1891</v>
      </c>
      <c r="K681" s="204" t="s">
        <v>1912</v>
      </c>
      <c r="L681" s="186" t="s">
        <v>1913</v>
      </c>
      <c r="M681" s="204" t="s">
        <v>873</v>
      </c>
      <c r="N681" s="204" t="s">
        <v>102</v>
      </c>
      <c r="O681" s="204" t="s">
        <v>1149</v>
      </c>
      <c r="P681" s="190">
        <v>20754.650000000001</v>
      </c>
      <c r="Q681" s="257">
        <v>33823.120000000003</v>
      </c>
      <c r="R681" s="186" t="s">
        <v>27</v>
      </c>
      <c r="S681" s="186" t="s">
        <v>27</v>
      </c>
      <c r="T681" s="186" t="s">
        <v>27</v>
      </c>
    </row>
    <row r="682" spans="1:20" s="195" customFormat="1" ht="409.5" x14ac:dyDescent="0.3">
      <c r="A682" s="187" t="s">
        <v>4093</v>
      </c>
      <c r="B682" s="271" t="s">
        <v>4797</v>
      </c>
      <c r="C682" s="186" t="s">
        <v>32</v>
      </c>
      <c r="D682" s="185" t="s">
        <v>27</v>
      </c>
      <c r="E682" s="186" t="s">
        <v>1441</v>
      </c>
      <c r="F682" s="186" t="s">
        <v>1915</v>
      </c>
      <c r="G682" s="186"/>
      <c r="H682" s="186" t="s">
        <v>282</v>
      </c>
      <c r="I682" s="204" t="s">
        <v>1917</v>
      </c>
      <c r="J682" s="204" t="s">
        <v>1891</v>
      </c>
      <c r="K682" s="204">
        <v>12</v>
      </c>
      <c r="L682" s="186" t="s">
        <v>1916</v>
      </c>
      <c r="M682" s="204" t="s">
        <v>873</v>
      </c>
      <c r="N682" s="204" t="s">
        <v>102</v>
      </c>
      <c r="O682" s="204" t="s">
        <v>1149</v>
      </c>
      <c r="P682" s="190">
        <v>49811.16</v>
      </c>
      <c r="Q682" s="257">
        <v>88826.41</v>
      </c>
      <c r="R682" s="208" t="s">
        <v>27</v>
      </c>
      <c r="S682" s="208" t="s">
        <v>27</v>
      </c>
      <c r="T682" s="208" t="s">
        <v>27</v>
      </c>
    </row>
    <row r="683" spans="1:20" s="195" customFormat="1" ht="409.5" x14ac:dyDescent="0.3">
      <c r="A683" s="187" t="s">
        <v>4094</v>
      </c>
      <c r="B683" s="271" t="s">
        <v>4797</v>
      </c>
      <c r="C683" s="186" t="s">
        <v>32</v>
      </c>
      <c r="D683" s="185" t="s">
        <v>27</v>
      </c>
      <c r="E683" s="186" t="s">
        <v>1441</v>
      </c>
      <c r="F683" s="186" t="s">
        <v>1918</v>
      </c>
      <c r="G683" s="186"/>
      <c r="H683" s="186" t="s">
        <v>282</v>
      </c>
      <c r="I683" s="204" t="s">
        <v>1919</v>
      </c>
      <c r="J683" s="204" t="s">
        <v>1891</v>
      </c>
      <c r="K683" s="204">
        <v>12</v>
      </c>
      <c r="L683" s="186" t="s">
        <v>1916</v>
      </c>
      <c r="M683" s="204" t="s">
        <v>873</v>
      </c>
      <c r="N683" s="204" t="s">
        <v>102</v>
      </c>
      <c r="O683" s="204" t="s">
        <v>1149</v>
      </c>
      <c r="P683" s="190">
        <v>49811.16</v>
      </c>
      <c r="Q683" s="257">
        <v>88826.41</v>
      </c>
      <c r="R683" s="186" t="s">
        <v>27</v>
      </c>
      <c r="S683" s="186" t="s">
        <v>27</v>
      </c>
      <c r="T683" s="186" t="s">
        <v>27</v>
      </c>
    </row>
    <row r="684" spans="1:20" s="195" customFormat="1" ht="409.5" x14ac:dyDescent="0.3">
      <c r="A684" s="187" t="s">
        <v>4095</v>
      </c>
      <c r="B684" s="271" t="s">
        <v>4797</v>
      </c>
      <c r="C684" s="186" t="s">
        <v>32</v>
      </c>
      <c r="D684" s="185" t="s">
        <v>27</v>
      </c>
      <c r="E684" s="186" t="s">
        <v>1441</v>
      </c>
      <c r="F684" s="186" t="s">
        <v>1920</v>
      </c>
      <c r="G684" s="186"/>
      <c r="H684" s="186" t="s">
        <v>282</v>
      </c>
      <c r="I684" s="204" t="s">
        <v>1923</v>
      </c>
      <c r="J684" s="204" t="s">
        <v>1891</v>
      </c>
      <c r="K684" s="204" t="s">
        <v>1921</v>
      </c>
      <c r="L684" s="186" t="s">
        <v>1922</v>
      </c>
      <c r="M684" s="204" t="s">
        <v>873</v>
      </c>
      <c r="N684" s="204" t="s">
        <v>102</v>
      </c>
      <c r="O684" s="204" t="s">
        <v>1149</v>
      </c>
      <c r="P684" s="190">
        <v>16603.72</v>
      </c>
      <c r="Q684" s="257">
        <v>19739.21</v>
      </c>
      <c r="R684" s="186" t="s">
        <v>27</v>
      </c>
      <c r="S684" s="186" t="s">
        <v>27</v>
      </c>
      <c r="T684" s="186" t="s">
        <v>27</v>
      </c>
    </row>
    <row r="685" spans="1:20" s="195" customFormat="1" ht="409.5" x14ac:dyDescent="0.3">
      <c r="A685" s="187" t="s">
        <v>4096</v>
      </c>
      <c r="B685" s="271" t="s">
        <v>4797</v>
      </c>
      <c r="C685" s="186" t="s">
        <v>32</v>
      </c>
      <c r="D685" s="185" t="s">
        <v>27</v>
      </c>
      <c r="E685" s="186" t="s">
        <v>1925</v>
      </c>
      <c r="F685" s="186" t="s">
        <v>1924</v>
      </c>
      <c r="G685" s="186"/>
      <c r="H685" s="186" t="s">
        <v>282</v>
      </c>
      <c r="I685" s="204" t="s">
        <v>1927</v>
      </c>
      <c r="J685" s="204" t="s">
        <v>1891</v>
      </c>
      <c r="K685" s="204" t="s">
        <v>1921</v>
      </c>
      <c r="L685" s="186" t="s">
        <v>1926</v>
      </c>
      <c r="M685" s="204" t="s">
        <v>873</v>
      </c>
      <c r="N685" s="204" t="s">
        <v>102</v>
      </c>
      <c r="O685" s="204" t="s">
        <v>1149</v>
      </c>
      <c r="P685" s="190">
        <v>16603.72</v>
      </c>
      <c r="Q685" s="257">
        <v>19739.21</v>
      </c>
      <c r="R685" s="208" t="s">
        <v>27</v>
      </c>
      <c r="S685" s="208" t="s">
        <v>27</v>
      </c>
      <c r="T685" s="208" t="s">
        <v>27</v>
      </c>
    </row>
    <row r="686" spans="1:20" s="195" customFormat="1" ht="409.5" x14ac:dyDescent="0.3">
      <c r="A686" s="187" t="s">
        <v>4097</v>
      </c>
      <c r="B686" s="271" t="s">
        <v>4797</v>
      </c>
      <c r="C686" s="186" t="s">
        <v>32</v>
      </c>
      <c r="D686" s="185" t="s">
        <v>27</v>
      </c>
      <c r="E686" s="186" t="s">
        <v>1441</v>
      </c>
      <c r="F686" s="186" t="s">
        <v>1928</v>
      </c>
      <c r="G686" s="186"/>
      <c r="H686" s="186" t="s">
        <v>282</v>
      </c>
      <c r="I686" s="204" t="s">
        <v>1930</v>
      </c>
      <c r="J686" s="204" t="s">
        <v>1891</v>
      </c>
      <c r="K686" s="204">
        <v>548</v>
      </c>
      <c r="L686" s="186" t="s">
        <v>1929</v>
      </c>
      <c r="M686" s="204" t="s">
        <v>873</v>
      </c>
      <c r="N686" s="204" t="s">
        <v>102</v>
      </c>
      <c r="O686" s="204" t="s">
        <v>1149</v>
      </c>
      <c r="P686" s="190">
        <v>2274709.64</v>
      </c>
      <c r="Q686" s="257">
        <v>3935334.84</v>
      </c>
      <c r="R686" s="186" t="s">
        <v>27</v>
      </c>
      <c r="S686" s="186" t="s">
        <v>27</v>
      </c>
      <c r="T686" s="186" t="s">
        <v>27</v>
      </c>
    </row>
    <row r="687" spans="1:20" s="195" customFormat="1" ht="409.5" x14ac:dyDescent="0.3">
      <c r="A687" s="187" t="s">
        <v>4098</v>
      </c>
      <c r="B687" s="271" t="s">
        <v>4797</v>
      </c>
      <c r="C687" s="186" t="s">
        <v>32</v>
      </c>
      <c r="D687" s="185" t="s">
        <v>27</v>
      </c>
      <c r="E687" s="186" t="s">
        <v>1441</v>
      </c>
      <c r="F687" s="186" t="s">
        <v>1931</v>
      </c>
      <c r="G687" s="186"/>
      <c r="H687" s="186" t="s">
        <v>282</v>
      </c>
      <c r="I687" s="204" t="s">
        <v>1932</v>
      </c>
      <c r="J687" s="204" t="s">
        <v>1891</v>
      </c>
      <c r="K687" s="204">
        <v>548</v>
      </c>
      <c r="L687" s="186" t="s">
        <v>1929</v>
      </c>
      <c r="M687" s="204" t="s">
        <v>873</v>
      </c>
      <c r="N687" s="204" t="s">
        <v>102</v>
      </c>
      <c r="O687" s="204" t="s">
        <v>1149</v>
      </c>
      <c r="P687" s="190">
        <v>2274709.64</v>
      </c>
      <c r="Q687" s="257">
        <v>3935334.84</v>
      </c>
      <c r="R687" s="186" t="s">
        <v>27</v>
      </c>
      <c r="S687" s="186" t="s">
        <v>27</v>
      </c>
      <c r="T687" s="186" t="s">
        <v>27</v>
      </c>
    </row>
    <row r="688" spans="1:20" s="195" customFormat="1" ht="409.5" x14ac:dyDescent="0.3">
      <c r="A688" s="187" t="s">
        <v>4099</v>
      </c>
      <c r="B688" s="271" t="s">
        <v>4797</v>
      </c>
      <c r="C688" s="186" t="s">
        <v>32</v>
      </c>
      <c r="D688" s="185" t="s">
        <v>27</v>
      </c>
      <c r="E688" s="186" t="s">
        <v>1441</v>
      </c>
      <c r="F688" s="186" t="s">
        <v>1933</v>
      </c>
      <c r="G688" s="186"/>
      <c r="H688" s="186" t="s">
        <v>282</v>
      </c>
      <c r="I688" s="204" t="s">
        <v>1935</v>
      </c>
      <c r="J688" s="204" t="s">
        <v>1891</v>
      </c>
      <c r="K688" s="204">
        <v>29</v>
      </c>
      <c r="L688" s="186" t="s">
        <v>1934</v>
      </c>
      <c r="M688" s="204" t="s">
        <v>873</v>
      </c>
      <c r="N688" s="204" t="s">
        <v>102</v>
      </c>
      <c r="O688" s="204" t="s">
        <v>1149</v>
      </c>
      <c r="P688" s="190">
        <v>120376.97</v>
      </c>
      <c r="Q688" s="257">
        <v>207369.07</v>
      </c>
      <c r="R688" s="208" t="s">
        <v>27</v>
      </c>
      <c r="S688" s="208" t="s">
        <v>27</v>
      </c>
      <c r="T688" s="208" t="s">
        <v>27</v>
      </c>
    </row>
    <row r="689" spans="1:20" s="195" customFormat="1" ht="409.5" x14ac:dyDescent="0.3">
      <c r="A689" s="187" t="s">
        <v>4100</v>
      </c>
      <c r="B689" s="271" t="s">
        <v>4797</v>
      </c>
      <c r="C689" s="186" t="s">
        <v>32</v>
      </c>
      <c r="D689" s="185" t="s">
        <v>27</v>
      </c>
      <c r="E689" s="186" t="s">
        <v>1441</v>
      </c>
      <c r="F689" s="186" t="s">
        <v>1936</v>
      </c>
      <c r="G689" s="186"/>
      <c r="H689" s="186" t="s">
        <v>282</v>
      </c>
      <c r="I689" s="204" t="s">
        <v>1939</v>
      </c>
      <c r="J689" s="204" t="s">
        <v>1891</v>
      </c>
      <c r="K689" s="204" t="s">
        <v>1937</v>
      </c>
      <c r="L689" s="186" t="s">
        <v>1938</v>
      </c>
      <c r="M689" s="204" t="s">
        <v>873</v>
      </c>
      <c r="N689" s="204" t="s">
        <v>102</v>
      </c>
      <c r="O689" s="204" t="s">
        <v>1149</v>
      </c>
      <c r="P689" s="190">
        <v>37358.370000000003</v>
      </c>
      <c r="Q689" s="257">
        <v>42903.95</v>
      </c>
      <c r="R689" s="186" t="s">
        <v>27</v>
      </c>
      <c r="S689" s="186" t="s">
        <v>27</v>
      </c>
      <c r="T689" s="186" t="s">
        <v>27</v>
      </c>
    </row>
    <row r="690" spans="1:20" s="195" customFormat="1" ht="409.5" x14ac:dyDescent="0.3">
      <c r="A690" s="187" t="s">
        <v>4101</v>
      </c>
      <c r="B690" s="271" t="s">
        <v>4797</v>
      </c>
      <c r="C690" s="186" t="s">
        <v>32</v>
      </c>
      <c r="D690" s="185" t="s">
        <v>27</v>
      </c>
      <c r="E690" s="186" t="s">
        <v>1441</v>
      </c>
      <c r="F690" s="186" t="s">
        <v>1940</v>
      </c>
      <c r="G690" s="186"/>
      <c r="H690" s="186" t="s">
        <v>282</v>
      </c>
      <c r="I690" s="204" t="s">
        <v>1942</v>
      </c>
      <c r="J690" s="204" t="s">
        <v>1891</v>
      </c>
      <c r="K690" s="204">
        <v>9</v>
      </c>
      <c r="L690" s="186" t="s">
        <v>1941</v>
      </c>
      <c r="M690" s="204" t="s">
        <v>873</v>
      </c>
      <c r="N690" s="204" t="s">
        <v>102</v>
      </c>
      <c r="O690" s="204" t="s">
        <v>1149</v>
      </c>
      <c r="P690" s="190">
        <v>37358.370000000003</v>
      </c>
      <c r="Q690" s="257">
        <v>42903.95</v>
      </c>
      <c r="R690" s="186" t="s">
        <v>27</v>
      </c>
      <c r="S690" s="186" t="s">
        <v>27</v>
      </c>
      <c r="T690" s="186" t="s">
        <v>27</v>
      </c>
    </row>
    <row r="691" spans="1:20" s="195" customFormat="1" ht="409.5" x14ac:dyDescent="0.3">
      <c r="A691" s="187" t="s">
        <v>4102</v>
      </c>
      <c r="B691" s="271" t="s">
        <v>4797</v>
      </c>
      <c r="C691" s="186" t="s">
        <v>1944</v>
      </c>
      <c r="D691" s="185" t="s">
        <v>27</v>
      </c>
      <c r="E691" s="186" t="s">
        <v>1441</v>
      </c>
      <c r="F691" s="186" t="s">
        <v>1943</v>
      </c>
      <c r="G691" s="186"/>
      <c r="H691" s="186" t="s">
        <v>282</v>
      </c>
      <c r="I691" s="204" t="s">
        <v>1946</v>
      </c>
      <c r="J691" s="204" t="s">
        <v>1891</v>
      </c>
      <c r="K691" s="204">
        <v>22</v>
      </c>
      <c r="L691" s="186" t="s">
        <v>1945</v>
      </c>
      <c r="M691" s="204" t="s">
        <v>873</v>
      </c>
      <c r="N691" s="204" t="s">
        <v>102</v>
      </c>
      <c r="O691" s="204" t="s">
        <v>1149</v>
      </c>
      <c r="P691" s="190">
        <v>91320.46</v>
      </c>
      <c r="Q691" s="257">
        <v>284689.8</v>
      </c>
      <c r="R691" s="208" t="s">
        <v>27</v>
      </c>
      <c r="S691" s="208" t="s">
        <v>27</v>
      </c>
      <c r="T691" s="208" t="s">
        <v>27</v>
      </c>
    </row>
    <row r="692" spans="1:20" s="195" customFormat="1" ht="243.75" x14ac:dyDescent="0.3">
      <c r="A692" s="187" t="s">
        <v>4103</v>
      </c>
      <c r="B692" s="271" t="s">
        <v>4797</v>
      </c>
      <c r="C692" s="186" t="s">
        <v>1949</v>
      </c>
      <c r="D692" s="185" t="s">
        <v>27</v>
      </c>
      <c r="E692" s="186" t="s">
        <v>1948</v>
      </c>
      <c r="F692" s="186" t="s">
        <v>1947</v>
      </c>
      <c r="G692" s="186"/>
      <c r="H692" s="186" t="s">
        <v>282</v>
      </c>
      <c r="I692" s="204" t="s">
        <v>1950</v>
      </c>
      <c r="J692" s="204" t="s">
        <v>1951</v>
      </c>
      <c r="K692" s="204">
        <v>61129</v>
      </c>
      <c r="L692" s="186" t="s">
        <v>0</v>
      </c>
      <c r="M692" s="204" t="s">
        <v>873</v>
      </c>
      <c r="N692" s="204" t="s">
        <v>1952</v>
      </c>
      <c r="O692" s="272" t="s">
        <v>3296</v>
      </c>
      <c r="P692" s="190"/>
      <c r="Q692" s="257">
        <v>686154.46</v>
      </c>
      <c r="R692" s="186" t="s">
        <v>27</v>
      </c>
      <c r="S692" s="186" t="s">
        <v>27</v>
      </c>
      <c r="T692" s="186" t="s">
        <v>27</v>
      </c>
    </row>
    <row r="693" spans="1:20" s="195" customFormat="1" ht="243.75" x14ac:dyDescent="0.3">
      <c r="A693" s="187" t="s">
        <v>4104</v>
      </c>
      <c r="B693" s="271" t="s">
        <v>4797</v>
      </c>
      <c r="C693" s="186" t="s">
        <v>1955</v>
      </c>
      <c r="D693" s="185" t="s">
        <v>27</v>
      </c>
      <c r="E693" s="186" t="s">
        <v>1954</v>
      </c>
      <c r="F693" s="186" t="s">
        <v>1953</v>
      </c>
      <c r="G693" s="186"/>
      <c r="H693" s="186" t="s">
        <v>282</v>
      </c>
      <c r="I693" s="204" t="s">
        <v>1957</v>
      </c>
      <c r="J693" s="204" t="s">
        <v>1958</v>
      </c>
      <c r="K693" s="204">
        <v>14.4</v>
      </c>
      <c r="L693" s="186" t="s">
        <v>1956</v>
      </c>
      <c r="M693" s="204" t="s">
        <v>873</v>
      </c>
      <c r="N693" s="204" t="s">
        <v>1959</v>
      </c>
      <c r="O693" s="272" t="s">
        <v>1084</v>
      </c>
      <c r="P693" s="190">
        <v>3669938.26</v>
      </c>
      <c r="Q693" s="257">
        <v>237709.46</v>
      </c>
      <c r="R693" s="186" t="s">
        <v>27</v>
      </c>
      <c r="S693" s="186" t="s">
        <v>27</v>
      </c>
      <c r="T693" s="186" t="s">
        <v>27</v>
      </c>
    </row>
    <row r="694" spans="1:20" s="241" customFormat="1" ht="18.75" x14ac:dyDescent="0.3">
      <c r="A694" s="360" t="s">
        <v>103</v>
      </c>
      <c r="B694" s="361"/>
      <c r="C694" s="361"/>
      <c r="D694" s="361"/>
      <c r="E694" s="361"/>
      <c r="F694" s="361"/>
      <c r="G694" s="361"/>
      <c r="H694" s="361"/>
      <c r="I694" s="361"/>
      <c r="J694" s="361"/>
      <c r="K694" s="361"/>
      <c r="L694" s="361"/>
      <c r="M694" s="361"/>
      <c r="N694" s="361"/>
      <c r="O694" s="361"/>
      <c r="P694" s="361"/>
      <c r="Q694" s="361"/>
      <c r="R694" s="361"/>
      <c r="S694" s="361"/>
      <c r="T694" s="362"/>
    </row>
    <row r="695" spans="1:20" s="298" customFormat="1" ht="18.75" x14ac:dyDescent="0.3">
      <c r="A695" s="360" t="s">
        <v>1842</v>
      </c>
      <c r="B695" s="361"/>
      <c r="C695" s="361"/>
      <c r="D695" s="361"/>
      <c r="E695" s="361"/>
      <c r="F695" s="361"/>
      <c r="G695" s="361"/>
      <c r="H695" s="361"/>
      <c r="I695" s="361"/>
      <c r="J695" s="361"/>
      <c r="K695" s="361"/>
      <c r="L695" s="361"/>
      <c r="M695" s="361"/>
      <c r="N695" s="361"/>
      <c r="O695" s="361"/>
      <c r="P695" s="361"/>
      <c r="Q695" s="361"/>
      <c r="R695" s="361"/>
      <c r="S695" s="361"/>
      <c r="T695" s="362"/>
    </row>
    <row r="696" spans="1:20" s="195" customFormat="1" ht="243.75" x14ac:dyDescent="0.3">
      <c r="A696" s="187" t="s">
        <v>4105</v>
      </c>
      <c r="B696" s="271" t="s">
        <v>4797</v>
      </c>
      <c r="C696" s="186" t="s">
        <v>1687</v>
      </c>
      <c r="D696" s="185" t="s">
        <v>27</v>
      </c>
      <c r="E696" s="186" t="s">
        <v>1689</v>
      </c>
      <c r="F696" s="186" t="s">
        <v>1688</v>
      </c>
      <c r="G696" s="186"/>
      <c r="H696" s="186" t="s">
        <v>282</v>
      </c>
      <c r="I696" s="204" t="s">
        <v>1690</v>
      </c>
      <c r="J696" s="186" t="s">
        <v>1691</v>
      </c>
      <c r="K696" s="204">
        <v>1194</v>
      </c>
      <c r="L696" s="204" t="s">
        <v>950</v>
      </c>
      <c r="M696" s="204" t="s">
        <v>873</v>
      </c>
      <c r="N696" s="204" t="s">
        <v>102</v>
      </c>
      <c r="O696" s="186" t="s">
        <v>1692</v>
      </c>
      <c r="P696" s="302">
        <v>21756972.48</v>
      </c>
      <c r="Q696" s="302">
        <v>1583961.19</v>
      </c>
      <c r="R696" s="186" t="s">
        <v>27</v>
      </c>
      <c r="S696" s="186" t="s">
        <v>27</v>
      </c>
      <c r="T696" s="185" t="s">
        <v>26</v>
      </c>
    </row>
    <row r="697" spans="1:20" s="195" customFormat="1" ht="243.75" x14ac:dyDescent="0.3">
      <c r="A697" s="187" t="s">
        <v>4106</v>
      </c>
      <c r="B697" s="271" t="s">
        <v>4797</v>
      </c>
      <c r="C697" s="363" t="s">
        <v>1693</v>
      </c>
      <c r="D697" s="185" t="s">
        <v>27</v>
      </c>
      <c r="E697" s="204" t="s">
        <v>1695</v>
      </c>
      <c r="F697" s="204" t="s">
        <v>1694</v>
      </c>
      <c r="G697" s="204"/>
      <c r="H697" s="186" t="s">
        <v>282</v>
      </c>
      <c r="I697" s="204" t="s">
        <v>1696</v>
      </c>
      <c r="J697" s="204"/>
      <c r="K697" s="230">
        <v>2504</v>
      </c>
      <c r="L697" s="204" t="s">
        <v>1569</v>
      </c>
      <c r="M697" s="204" t="s">
        <v>873</v>
      </c>
      <c r="N697" s="204" t="s">
        <v>102</v>
      </c>
      <c r="O697" s="186" t="s">
        <v>3295</v>
      </c>
      <c r="P697" s="364">
        <v>3080891.9</v>
      </c>
      <c r="Q697" s="193">
        <v>3175324.09</v>
      </c>
      <c r="R697" s="186" t="s">
        <v>27</v>
      </c>
      <c r="S697" s="186" t="s">
        <v>27</v>
      </c>
      <c r="T697" s="185" t="s">
        <v>26</v>
      </c>
    </row>
    <row r="698" spans="1:20" s="195" customFormat="1" ht="243.75" x14ac:dyDescent="0.3">
      <c r="A698" s="187" t="s">
        <v>4107</v>
      </c>
      <c r="B698" s="271" t="s">
        <v>4797</v>
      </c>
      <c r="C698" s="363" t="s">
        <v>1697</v>
      </c>
      <c r="D698" s="185" t="s">
        <v>27</v>
      </c>
      <c r="E698" s="204" t="s">
        <v>1698</v>
      </c>
      <c r="F698" s="204" t="s">
        <v>1699</v>
      </c>
      <c r="G698" s="204"/>
      <c r="H698" s="186" t="s">
        <v>282</v>
      </c>
      <c r="I698" s="204" t="s">
        <v>1701</v>
      </c>
      <c r="J698" s="204" t="s">
        <v>1702</v>
      </c>
      <c r="K698" s="230">
        <v>5309</v>
      </c>
      <c r="L698" s="204" t="s">
        <v>1700</v>
      </c>
      <c r="M698" s="204" t="s">
        <v>873</v>
      </c>
      <c r="N698" s="204" t="s">
        <v>102</v>
      </c>
      <c r="O698" s="186" t="s">
        <v>1703</v>
      </c>
      <c r="P698" s="207">
        <v>7411238.9400000004</v>
      </c>
      <c r="Q698" s="193">
        <v>8435973.2799999993</v>
      </c>
      <c r="R698" s="186" t="s">
        <v>27</v>
      </c>
      <c r="S698" s="186" t="s">
        <v>27</v>
      </c>
      <c r="T698" s="186" t="s">
        <v>27</v>
      </c>
    </row>
    <row r="699" spans="1:20" s="195" customFormat="1" ht="243.75" x14ac:dyDescent="0.3">
      <c r="A699" s="187" t="s">
        <v>4108</v>
      </c>
      <c r="B699" s="271" t="s">
        <v>4797</v>
      </c>
      <c r="C699" s="363" t="s">
        <v>1704</v>
      </c>
      <c r="D699" s="185" t="s">
        <v>27</v>
      </c>
      <c r="E699" s="204" t="s">
        <v>1706</v>
      </c>
      <c r="F699" s="204" t="s">
        <v>1705</v>
      </c>
      <c r="G699" s="204"/>
      <c r="H699" s="186" t="s">
        <v>282</v>
      </c>
      <c r="I699" s="204" t="s">
        <v>1708</v>
      </c>
      <c r="J699" s="204" t="s">
        <v>1709</v>
      </c>
      <c r="K699" s="230">
        <v>4005</v>
      </c>
      <c r="L699" s="204" t="s">
        <v>1707</v>
      </c>
      <c r="M699" s="204" t="s">
        <v>873</v>
      </c>
      <c r="N699" s="204" t="s">
        <v>102</v>
      </c>
      <c r="O699" s="186" t="s">
        <v>1710</v>
      </c>
      <c r="P699" s="207">
        <v>321000</v>
      </c>
      <c r="Q699" s="193">
        <v>3535614.66</v>
      </c>
      <c r="R699" s="186" t="s">
        <v>27</v>
      </c>
      <c r="S699" s="186" t="s">
        <v>27</v>
      </c>
      <c r="T699" s="186" t="s">
        <v>27</v>
      </c>
    </row>
    <row r="700" spans="1:20" s="195" customFormat="1" ht="337.5" x14ac:dyDescent="0.3">
      <c r="A700" s="187" t="s">
        <v>4109</v>
      </c>
      <c r="B700" s="271" t="s">
        <v>4797</v>
      </c>
      <c r="C700" s="363" t="s">
        <v>1711</v>
      </c>
      <c r="D700" s="185" t="s">
        <v>27</v>
      </c>
      <c r="E700" s="204" t="s">
        <v>1712</v>
      </c>
      <c r="F700" s="204" t="s">
        <v>1713</v>
      </c>
      <c r="G700" s="204"/>
      <c r="H700" s="186" t="s">
        <v>282</v>
      </c>
      <c r="I700" s="204" t="s">
        <v>1715</v>
      </c>
      <c r="J700" s="204" t="s">
        <v>1168</v>
      </c>
      <c r="K700" s="230">
        <v>80851</v>
      </c>
      <c r="L700" s="204" t="s">
        <v>1714</v>
      </c>
      <c r="M700" s="204" t="s">
        <v>873</v>
      </c>
      <c r="N700" s="204" t="s">
        <v>102</v>
      </c>
      <c r="O700" s="186" t="s">
        <v>1661</v>
      </c>
      <c r="P700" s="207">
        <v>2647872.64</v>
      </c>
      <c r="Q700" s="193">
        <v>40015544.439999998</v>
      </c>
      <c r="R700" s="186" t="s">
        <v>27</v>
      </c>
      <c r="S700" s="186" t="s">
        <v>27</v>
      </c>
      <c r="T700" s="186" t="s">
        <v>27</v>
      </c>
    </row>
    <row r="701" spans="1:20" s="195" customFormat="1" ht="337.5" x14ac:dyDescent="0.3">
      <c r="A701" s="187" t="s">
        <v>4110</v>
      </c>
      <c r="B701" s="271" t="s">
        <v>4797</v>
      </c>
      <c r="C701" s="363" t="s">
        <v>1711</v>
      </c>
      <c r="D701" s="185" t="s">
        <v>27</v>
      </c>
      <c r="E701" s="204" t="s">
        <v>1717</v>
      </c>
      <c r="F701" s="204" t="s">
        <v>1716</v>
      </c>
      <c r="G701" s="204"/>
      <c r="H701" s="186" t="s">
        <v>282</v>
      </c>
      <c r="I701" s="204" t="s">
        <v>1719</v>
      </c>
      <c r="J701" s="204" t="s">
        <v>1155</v>
      </c>
      <c r="K701" s="230">
        <v>7310</v>
      </c>
      <c r="L701" s="204" t="s">
        <v>1718</v>
      </c>
      <c r="M701" s="204" t="s">
        <v>873</v>
      </c>
      <c r="N701" s="204" t="s">
        <v>102</v>
      </c>
      <c r="O701" s="186" t="s">
        <v>1661</v>
      </c>
      <c r="P701" s="207">
        <v>357393</v>
      </c>
      <c r="Q701" s="193">
        <v>2763310.16</v>
      </c>
      <c r="R701" s="186" t="s">
        <v>27</v>
      </c>
      <c r="S701" s="186" t="s">
        <v>27</v>
      </c>
      <c r="T701" s="186" t="s">
        <v>27</v>
      </c>
    </row>
    <row r="702" spans="1:20" s="195" customFormat="1" ht="243.75" x14ac:dyDescent="0.3">
      <c r="A702" s="187" t="s">
        <v>4111</v>
      </c>
      <c r="B702" s="271" t="s">
        <v>4797</v>
      </c>
      <c r="C702" s="363" t="s">
        <v>1720</v>
      </c>
      <c r="D702" s="185" t="s">
        <v>27</v>
      </c>
      <c r="E702" s="204" t="s">
        <v>1722</v>
      </c>
      <c r="F702" s="204" t="s">
        <v>1721</v>
      </c>
      <c r="G702" s="204"/>
      <c r="H702" s="186" t="s">
        <v>282</v>
      </c>
      <c r="I702" s="204" t="s">
        <v>1723</v>
      </c>
      <c r="J702" s="204" t="s">
        <v>1724</v>
      </c>
      <c r="K702" s="230">
        <v>3187</v>
      </c>
      <c r="L702" s="204" t="s">
        <v>0</v>
      </c>
      <c r="M702" s="204" t="s">
        <v>873</v>
      </c>
      <c r="N702" s="204" t="s">
        <v>102</v>
      </c>
      <c r="O702" s="186" t="s">
        <v>3283</v>
      </c>
      <c r="P702" s="207">
        <v>717000</v>
      </c>
      <c r="Q702" s="193">
        <v>2199145.1</v>
      </c>
      <c r="R702" s="186" t="s">
        <v>27</v>
      </c>
      <c r="S702" s="186" t="s">
        <v>27</v>
      </c>
      <c r="T702" s="186" t="s">
        <v>27</v>
      </c>
    </row>
    <row r="703" spans="1:20" s="195" customFormat="1" ht="393.75" x14ac:dyDescent="0.3">
      <c r="A703" s="187" t="s">
        <v>4112</v>
      </c>
      <c r="B703" s="271" t="s">
        <v>4797</v>
      </c>
      <c r="C703" s="363" t="s">
        <v>1726</v>
      </c>
      <c r="D703" s="185" t="s">
        <v>27</v>
      </c>
      <c r="E703" s="204" t="s">
        <v>1727</v>
      </c>
      <c r="F703" s="204" t="s">
        <v>1725</v>
      </c>
      <c r="G703" s="204"/>
      <c r="H703" s="186" t="s">
        <v>282</v>
      </c>
      <c r="I703" s="204" t="s">
        <v>1728</v>
      </c>
      <c r="J703" s="204" t="s">
        <v>1729</v>
      </c>
      <c r="K703" s="230">
        <v>10103</v>
      </c>
      <c r="L703" s="204" t="s">
        <v>0</v>
      </c>
      <c r="M703" s="204" t="s">
        <v>873</v>
      </c>
      <c r="N703" s="204" t="s">
        <v>102</v>
      </c>
      <c r="O703" s="186" t="s">
        <v>1730</v>
      </c>
      <c r="P703" s="207">
        <v>583000</v>
      </c>
      <c r="Q703" s="193">
        <v>7001841.6200000001</v>
      </c>
      <c r="R703" s="186" t="s">
        <v>27</v>
      </c>
      <c r="S703" s="186" t="s">
        <v>27</v>
      </c>
      <c r="T703" s="186" t="s">
        <v>27</v>
      </c>
    </row>
    <row r="704" spans="1:20" s="195" customFormat="1" ht="243.75" x14ac:dyDescent="0.3">
      <c r="A704" s="187" t="s">
        <v>4113</v>
      </c>
      <c r="B704" s="271" t="s">
        <v>4797</v>
      </c>
      <c r="C704" s="363" t="s">
        <v>1726</v>
      </c>
      <c r="D704" s="185" t="s">
        <v>27</v>
      </c>
      <c r="E704" s="204" t="s">
        <v>1732</v>
      </c>
      <c r="F704" s="204" t="s">
        <v>1731</v>
      </c>
      <c r="G704" s="204"/>
      <c r="H704" s="186" t="s">
        <v>282</v>
      </c>
      <c r="I704" s="204" t="s">
        <v>1733</v>
      </c>
      <c r="J704" s="204" t="s">
        <v>1734</v>
      </c>
      <c r="K704" s="230">
        <v>3966</v>
      </c>
      <c r="L704" s="204" t="s">
        <v>0</v>
      </c>
      <c r="M704" s="204" t="s">
        <v>873</v>
      </c>
      <c r="N704" s="204" t="s">
        <v>102</v>
      </c>
      <c r="O704" s="186" t="s">
        <v>1730</v>
      </c>
      <c r="P704" s="207">
        <v>229000</v>
      </c>
      <c r="Q704" s="193">
        <v>2736683.24</v>
      </c>
      <c r="R704" s="186" t="s">
        <v>27</v>
      </c>
      <c r="S704" s="186" t="s">
        <v>27</v>
      </c>
      <c r="T704" s="186" t="s">
        <v>27</v>
      </c>
    </row>
    <row r="705" spans="1:20" s="195" customFormat="1" ht="243.75" x14ac:dyDescent="0.3">
      <c r="A705" s="187" t="s">
        <v>4114</v>
      </c>
      <c r="B705" s="271" t="s">
        <v>4797</v>
      </c>
      <c r="C705" s="363" t="s">
        <v>1726</v>
      </c>
      <c r="D705" s="185" t="s">
        <v>27</v>
      </c>
      <c r="E705" s="204" t="s">
        <v>1736</v>
      </c>
      <c r="F705" s="204" t="s">
        <v>1735</v>
      </c>
      <c r="G705" s="204"/>
      <c r="H705" s="186" t="s">
        <v>282</v>
      </c>
      <c r="I705" s="204" t="s">
        <v>1737</v>
      </c>
      <c r="J705" s="204" t="s">
        <v>1734</v>
      </c>
      <c r="K705" s="230">
        <v>1744</v>
      </c>
      <c r="L705" s="204" t="s">
        <v>0</v>
      </c>
      <c r="M705" s="204" t="s">
        <v>873</v>
      </c>
      <c r="N705" s="204" t="s">
        <v>102</v>
      </c>
      <c r="O705" s="186" t="s">
        <v>1730</v>
      </c>
      <c r="P705" s="207">
        <v>101000</v>
      </c>
      <c r="Q705" s="193">
        <v>1198293.4099999999</v>
      </c>
      <c r="R705" s="186" t="s">
        <v>27</v>
      </c>
      <c r="S705" s="186" t="s">
        <v>27</v>
      </c>
      <c r="T705" s="186" t="s">
        <v>27</v>
      </c>
    </row>
    <row r="706" spans="1:20" s="195" customFormat="1" ht="243.75" x14ac:dyDescent="0.3">
      <c r="A706" s="187" t="s">
        <v>4115</v>
      </c>
      <c r="B706" s="271" t="s">
        <v>4797</v>
      </c>
      <c r="C706" s="363" t="s">
        <v>1726</v>
      </c>
      <c r="D706" s="185" t="s">
        <v>27</v>
      </c>
      <c r="E706" s="204" t="s">
        <v>1739</v>
      </c>
      <c r="F706" s="204" t="s">
        <v>1738</v>
      </c>
      <c r="G706" s="204"/>
      <c r="H706" s="186" t="s">
        <v>282</v>
      </c>
      <c r="I706" s="204" t="s">
        <v>1740</v>
      </c>
      <c r="J706" s="204" t="s">
        <v>1741</v>
      </c>
      <c r="K706" s="230">
        <v>435</v>
      </c>
      <c r="L706" s="204" t="s">
        <v>0</v>
      </c>
      <c r="M706" s="204" t="s">
        <v>873</v>
      </c>
      <c r="N706" s="204" t="s">
        <v>102</v>
      </c>
      <c r="O706" s="186" t="s">
        <v>1730</v>
      </c>
      <c r="P706" s="207">
        <v>25000</v>
      </c>
      <c r="Q706" s="193">
        <v>298886.26</v>
      </c>
      <c r="R706" s="186" t="s">
        <v>27</v>
      </c>
      <c r="S706" s="186" t="s">
        <v>27</v>
      </c>
      <c r="T706" s="186" t="s">
        <v>27</v>
      </c>
    </row>
    <row r="707" spans="1:20" s="195" customFormat="1" ht="409.5" x14ac:dyDescent="0.3">
      <c r="A707" s="187" t="s">
        <v>4116</v>
      </c>
      <c r="B707" s="271" t="s">
        <v>4797</v>
      </c>
      <c r="C707" s="363" t="s">
        <v>1726</v>
      </c>
      <c r="D707" s="185" t="s">
        <v>27</v>
      </c>
      <c r="E707" s="204" t="s">
        <v>1743</v>
      </c>
      <c r="F707" s="204" t="s">
        <v>1742</v>
      </c>
      <c r="G707" s="204"/>
      <c r="H707" s="186" t="s">
        <v>282</v>
      </c>
      <c r="I707" s="204" t="s">
        <v>1744</v>
      </c>
      <c r="J707" s="204" t="s">
        <v>1741</v>
      </c>
      <c r="K707" s="230">
        <v>15489</v>
      </c>
      <c r="L707" s="204" t="s">
        <v>0</v>
      </c>
      <c r="M707" s="204" t="s">
        <v>873</v>
      </c>
      <c r="N707" s="204" t="s">
        <v>102</v>
      </c>
      <c r="O707" s="186" t="s">
        <v>1730</v>
      </c>
      <c r="P707" s="207">
        <v>893000</v>
      </c>
      <c r="Q707" s="193">
        <v>10734586.26</v>
      </c>
      <c r="R707" s="186" t="s">
        <v>27</v>
      </c>
      <c r="S707" s="186" t="s">
        <v>27</v>
      </c>
      <c r="T707" s="186" t="s">
        <v>27</v>
      </c>
    </row>
    <row r="708" spans="1:20" s="195" customFormat="1" ht="243.75" x14ac:dyDescent="0.3">
      <c r="A708" s="187" t="s">
        <v>4117</v>
      </c>
      <c r="B708" s="271" t="s">
        <v>4797</v>
      </c>
      <c r="C708" s="363" t="s">
        <v>1745</v>
      </c>
      <c r="D708" s="185" t="s">
        <v>27</v>
      </c>
      <c r="E708" s="204" t="s">
        <v>1747</v>
      </c>
      <c r="F708" s="204" t="s">
        <v>1746</v>
      </c>
      <c r="G708" s="204"/>
      <c r="H708" s="186" t="s">
        <v>282</v>
      </c>
      <c r="I708" s="204" t="s">
        <v>1749</v>
      </c>
      <c r="J708" s="204" t="s">
        <v>1750</v>
      </c>
      <c r="K708" s="230">
        <v>4726</v>
      </c>
      <c r="L708" s="204" t="s">
        <v>1748</v>
      </c>
      <c r="M708" s="204" t="s">
        <v>873</v>
      </c>
      <c r="N708" s="204" t="s">
        <v>1751</v>
      </c>
      <c r="O708" s="186" t="s">
        <v>1084</v>
      </c>
      <c r="P708" s="207">
        <v>2708100</v>
      </c>
      <c r="Q708" s="193">
        <v>6751316.5599999996</v>
      </c>
      <c r="R708" s="186" t="s">
        <v>27</v>
      </c>
      <c r="S708" s="186" t="s">
        <v>27</v>
      </c>
      <c r="T708" s="186" t="s">
        <v>27</v>
      </c>
    </row>
    <row r="709" spans="1:20" s="195" customFormat="1" ht="243.75" x14ac:dyDescent="0.3">
      <c r="A709" s="187" t="s">
        <v>4118</v>
      </c>
      <c r="B709" s="271" t="s">
        <v>4797</v>
      </c>
      <c r="C709" s="363" t="s">
        <v>1752</v>
      </c>
      <c r="D709" s="185" t="s">
        <v>27</v>
      </c>
      <c r="E709" s="204" t="s">
        <v>1754</v>
      </c>
      <c r="F709" s="204" t="s">
        <v>1753</v>
      </c>
      <c r="G709" s="204"/>
      <c r="H709" s="186" t="s">
        <v>282</v>
      </c>
      <c r="I709" s="204" t="s">
        <v>1755</v>
      </c>
      <c r="J709" s="204" t="s">
        <v>1098</v>
      </c>
      <c r="K709" s="230">
        <v>560</v>
      </c>
      <c r="L709" s="204" t="s">
        <v>0</v>
      </c>
      <c r="M709" s="204" t="s">
        <v>873</v>
      </c>
      <c r="N709" s="204" t="s">
        <v>1756</v>
      </c>
      <c r="O709" s="186" t="s">
        <v>1100</v>
      </c>
      <c r="P709" s="207">
        <v>4264320</v>
      </c>
      <c r="Q709" s="193">
        <v>384773.11</v>
      </c>
      <c r="R709" s="186" t="s">
        <v>27</v>
      </c>
      <c r="S709" s="186" t="s">
        <v>27</v>
      </c>
      <c r="T709" s="186" t="s">
        <v>27</v>
      </c>
    </row>
    <row r="710" spans="1:20" s="195" customFormat="1" ht="18.75" x14ac:dyDescent="0.3">
      <c r="A710" s="365" t="s">
        <v>1844</v>
      </c>
      <c r="B710" s="366"/>
      <c r="C710" s="366"/>
      <c r="D710" s="366"/>
      <c r="E710" s="366"/>
      <c r="F710" s="366"/>
      <c r="G710" s="366"/>
      <c r="H710" s="366"/>
      <c r="I710" s="366"/>
      <c r="J710" s="366"/>
      <c r="K710" s="366"/>
      <c r="L710" s="366"/>
      <c r="M710" s="366"/>
      <c r="N710" s="366"/>
      <c r="O710" s="366"/>
      <c r="P710" s="366"/>
      <c r="Q710" s="366"/>
      <c r="R710" s="366"/>
      <c r="S710" s="366"/>
      <c r="T710" s="367"/>
    </row>
    <row r="711" spans="1:20" s="195" customFormat="1" ht="337.5" x14ac:dyDescent="0.3">
      <c r="A711" s="187" t="s">
        <v>4119</v>
      </c>
      <c r="B711" s="271" t="s">
        <v>4797</v>
      </c>
      <c r="C711" s="186" t="s">
        <v>1861</v>
      </c>
      <c r="D711" s="185" t="s">
        <v>27</v>
      </c>
      <c r="E711" s="204" t="s">
        <v>1860</v>
      </c>
      <c r="F711" s="204" t="s">
        <v>1859</v>
      </c>
      <c r="G711" s="204"/>
      <c r="H711" s="186" t="s">
        <v>282</v>
      </c>
      <c r="I711" s="204" t="s">
        <v>1867</v>
      </c>
      <c r="J711" s="204" t="s">
        <v>1660</v>
      </c>
      <c r="K711" s="230">
        <v>5452</v>
      </c>
      <c r="L711" s="186" t="s">
        <v>1862</v>
      </c>
      <c r="M711" s="204" t="s">
        <v>873</v>
      </c>
      <c r="N711" s="204" t="s">
        <v>102</v>
      </c>
      <c r="O711" s="204" t="s">
        <v>892</v>
      </c>
      <c r="P711" s="207">
        <v>52607</v>
      </c>
      <c r="Q711" s="193">
        <v>3230126.54</v>
      </c>
      <c r="R711" s="186" t="s">
        <v>27</v>
      </c>
      <c r="S711" s="186" t="s">
        <v>27</v>
      </c>
      <c r="T711" s="185" t="s">
        <v>26</v>
      </c>
    </row>
    <row r="712" spans="1:20" s="195" customFormat="1" ht="337.5" x14ac:dyDescent="0.3">
      <c r="A712" s="187" t="s">
        <v>4120</v>
      </c>
      <c r="B712" s="271" t="s">
        <v>4797</v>
      </c>
      <c r="C712" s="186" t="s">
        <v>1864</v>
      </c>
      <c r="D712" s="185" t="s">
        <v>27</v>
      </c>
      <c r="E712" s="186" t="s">
        <v>1657</v>
      </c>
      <c r="F712" s="204" t="s">
        <v>1863</v>
      </c>
      <c r="G712" s="204"/>
      <c r="H712" s="186" t="s">
        <v>282</v>
      </c>
      <c r="I712" s="204" t="s">
        <v>1866</v>
      </c>
      <c r="J712" s="204" t="s">
        <v>1660</v>
      </c>
      <c r="K712" s="230">
        <v>3503</v>
      </c>
      <c r="L712" s="186" t="s">
        <v>1865</v>
      </c>
      <c r="M712" s="204" t="s">
        <v>873</v>
      </c>
      <c r="N712" s="204" t="s">
        <v>102</v>
      </c>
      <c r="O712" s="204" t="s">
        <v>892</v>
      </c>
      <c r="P712" s="193">
        <v>260717.89</v>
      </c>
      <c r="Q712" s="193">
        <v>589.94000000000005</v>
      </c>
      <c r="R712" s="186" t="s">
        <v>27</v>
      </c>
      <c r="S712" s="186" t="s">
        <v>27</v>
      </c>
      <c r="T712" s="185" t="s">
        <v>26</v>
      </c>
    </row>
    <row r="713" spans="1:20" s="195" customFormat="1" ht="337.5" x14ac:dyDescent="0.3">
      <c r="A713" s="187" t="s">
        <v>4121</v>
      </c>
      <c r="B713" s="271" t="s">
        <v>4797</v>
      </c>
      <c r="C713" s="186" t="s">
        <v>1870</v>
      </c>
      <c r="D713" s="185" t="s">
        <v>27</v>
      </c>
      <c r="E713" s="186" t="s">
        <v>1869</v>
      </c>
      <c r="F713" s="186" t="s">
        <v>1868</v>
      </c>
      <c r="G713" s="186"/>
      <c r="H713" s="186" t="s">
        <v>282</v>
      </c>
      <c r="I713" s="204" t="s">
        <v>1872</v>
      </c>
      <c r="J713" s="204" t="s">
        <v>1660</v>
      </c>
      <c r="K713" s="230">
        <v>1517</v>
      </c>
      <c r="L713" s="186" t="s">
        <v>1871</v>
      </c>
      <c r="M713" s="204" t="s">
        <v>873</v>
      </c>
      <c r="N713" s="204" t="s">
        <v>102</v>
      </c>
      <c r="O713" s="204" t="s">
        <v>892</v>
      </c>
      <c r="P713" s="193">
        <v>1200</v>
      </c>
      <c r="Q713" s="193">
        <v>589.94000000000005</v>
      </c>
      <c r="R713" s="368" t="s">
        <v>27</v>
      </c>
      <c r="S713" s="186" t="s">
        <v>27</v>
      </c>
      <c r="T713" s="185" t="s">
        <v>26</v>
      </c>
    </row>
    <row r="714" spans="1:20" s="195" customFormat="1" ht="409.5" x14ac:dyDescent="0.3">
      <c r="A714" s="187" t="s">
        <v>4122</v>
      </c>
      <c r="B714" s="271" t="s">
        <v>4797</v>
      </c>
      <c r="C714" s="186" t="s">
        <v>1875</v>
      </c>
      <c r="D714" s="185" t="s">
        <v>27</v>
      </c>
      <c r="E714" s="186" t="s">
        <v>1874</v>
      </c>
      <c r="F714" s="186" t="s">
        <v>1873</v>
      </c>
      <c r="G714" s="186"/>
      <c r="H714" s="186" t="s">
        <v>282</v>
      </c>
      <c r="I714" s="204" t="s">
        <v>1876</v>
      </c>
      <c r="J714" s="204" t="s">
        <v>1877</v>
      </c>
      <c r="K714" s="230">
        <v>12463</v>
      </c>
      <c r="L714" s="186" t="s">
        <v>0</v>
      </c>
      <c r="M714" s="204" t="s">
        <v>873</v>
      </c>
      <c r="N714" s="204" t="s">
        <v>102</v>
      </c>
      <c r="O714" s="204" t="s">
        <v>1878</v>
      </c>
      <c r="P714" s="193">
        <v>508000</v>
      </c>
      <c r="Q714" s="193">
        <v>7513283.3899999997</v>
      </c>
      <c r="R714" s="368" t="s">
        <v>0</v>
      </c>
      <c r="S714" s="368" t="s">
        <v>0</v>
      </c>
      <c r="T714" s="368" t="s">
        <v>0</v>
      </c>
    </row>
    <row r="715" spans="1:20" s="195" customFormat="1" ht="18.75" x14ac:dyDescent="0.3">
      <c r="A715" s="360" t="s">
        <v>1843</v>
      </c>
      <c r="B715" s="361"/>
      <c r="C715" s="361"/>
      <c r="D715" s="361"/>
      <c r="E715" s="361"/>
      <c r="F715" s="361"/>
      <c r="G715" s="361"/>
      <c r="H715" s="361"/>
      <c r="I715" s="361"/>
      <c r="J715" s="361"/>
      <c r="K715" s="361"/>
      <c r="L715" s="361"/>
      <c r="M715" s="361"/>
      <c r="N715" s="361"/>
      <c r="O715" s="361"/>
      <c r="P715" s="361"/>
      <c r="Q715" s="361"/>
      <c r="R715" s="361"/>
      <c r="S715" s="361"/>
      <c r="T715" s="362"/>
    </row>
    <row r="716" spans="1:20" s="192" customFormat="1" ht="337.5" x14ac:dyDescent="0.3">
      <c r="A716" s="187" t="s">
        <v>4123</v>
      </c>
      <c r="B716" s="271" t="s">
        <v>4797</v>
      </c>
      <c r="C716" s="186" t="s">
        <v>1656</v>
      </c>
      <c r="D716" s="185" t="s">
        <v>27</v>
      </c>
      <c r="E716" s="186" t="s">
        <v>1657</v>
      </c>
      <c r="F716" s="204" t="s">
        <v>1655</v>
      </c>
      <c r="G716" s="204"/>
      <c r="H716" s="186" t="s">
        <v>282</v>
      </c>
      <c r="I716" s="204" t="s">
        <v>1659</v>
      </c>
      <c r="J716" s="204" t="s">
        <v>1660</v>
      </c>
      <c r="K716" s="204">
        <v>2760</v>
      </c>
      <c r="L716" s="204" t="s">
        <v>1658</v>
      </c>
      <c r="M716" s="204" t="s">
        <v>873</v>
      </c>
      <c r="N716" s="204" t="s">
        <v>102</v>
      </c>
      <c r="O716" s="204" t="s">
        <v>1661</v>
      </c>
      <c r="P716" s="207">
        <v>2340581</v>
      </c>
      <c r="Q716" s="193">
        <v>25979318.359999999</v>
      </c>
      <c r="R716" s="186" t="s">
        <v>27</v>
      </c>
      <c r="S716" s="186" t="s">
        <v>27</v>
      </c>
      <c r="T716" s="185" t="s">
        <v>26</v>
      </c>
    </row>
    <row r="717" spans="1:20" s="195" customFormat="1" ht="337.5" x14ac:dyDescent="0.3">
      <c r="A717" s="187" t="s">
        <v>5020</v>
      </c>
      <c r="B717" s="271" t="s">
        <v>4797</v>
      </c>
      <c r="C717" s="186" t="s">
        <v>1656</v>
      </c>
      <c r="D717" s="185" t="s">
        <v>27</v>
      </c>
      <c r="E717" s="186" t="s">
        <v>1663</v>
      </c>
      <c r="F717" s="204" t="s">
        <v>1662</v>
      </c>
      <c r="G717" s="204"/>
      <c r="H717" s="186" t="s">
        <v>282</v>
      </c>
      <c r="I717" s="204" t="s">
        <v>1679</v>
      </c>
      <c r="J717" s="204" t="s">
        <v>1660</v>
      </c>
      <c r="K717" s="204">
        <v>4579</v>
      </c>
      <c r="L717" s="204" t="s">
        <v>1664</v>
      </c>
      <c r="M717" s="204" t="s">
        <v>873</v>
      </c>
      <c r="N717" s="204" t="s">
        <v>102</v>
      </c>
      <c r="O717" s="204" t="s">
        <v>1661</v>
      </c>
      <c r="P717" s="207">
        <v>1420451</v>
      </c>
      <c r="Q717" s="193">
        <v>33647589.009999998</v>
      </c>
      <c r="R717" s="186" t="s">
        <v>27</v>
      </c>
      <c r="S717" s="186" t="s">
        <v>27</v>
      </c>
      <c r="T717" s="185" t="s">
        <v>26</v>
      </c>
    </row>
    <row r="718" spans="1:20" s="195" customFormat="1" ht="337.5" x14ac:dyDescent="0.3">
      <c r="A718" s="187" t="s">
        <v>5021</v>
      </c>
      <c r="B718" s="271" t="s">
        <v>4797</v>
      </c>
      <c r="C718" s="186" t="s">
        <v>1656</v>
      </c>
      <c r="D718" s="185" t="s">
        <v>27</v>
      </c>
      <c r="E718" s="186" t="s">
        <v>1666</v>
      </c>
      <c r="F718" s="204" t="s">
        <v>1665</v>
      </c>
      <c r="G718" s="204"/>
      <c r="H718" s="186" t="s">
        <v>282</v>
      </c>
      <c r="I718" s="204" t="s">
        <v>1678</v>
      </c>
      <c r="J718" s="204" t="s">
        <v>1660</v>
      </c>
      <c r="K718" s="204">
        <v>3268</v>
      </c>
      <c r="L718" s="204" t="s">
        <v>1667</v>
      </c>
      <c r="M718" s="204" t="s">
        <v>873</v>
      </c>
      <c r="N718" s="204" t="s">
        <v>102</v>
      </c>
      <c r="O718" s="204" t="s">
        <v>1661</v>
      </c>
      <c r="P718" s="207">
        <v>386363</v>
      </c>
      <c r="Q718" s="193">
        <v>30761018.989999998</v>
      </c>
      <c r="R718" s="186" t="s">
        <v>27</v>
      </c>
      <c r="S718" s="186" t="s">
        <v>27</v>
      </c>
      <c r="T718" s="185" t="s">
        <v>26</v>
      </c>
    </row>
    <row r="719" spans="1:20" s="195" customFormat="1" ht="337.5" x14ac:dyDescent="0.3">
      <c r="A719" s="187" t="s">
        <v>5022</v>
      </c>
      <c r="B719" s="271" t="s">
        <v>4797</v>
      </c>
      <c r="C719" s="186" t="s">
        <v>1656</v>
      </c>
      <c r="D719" s="185" t="s">
        <v>27</v>
      </c>
      <c r="E719" s="186" t="s">
        <v>1669</v>
      </c>
      <c r="F719" s="204" t="s">
        <v>1668</v>
      </c>
      <c r="G719" s="204"/>
      <c r="H719" s="186" t="s">
        <v>282</v>
      </c>
      <c r="I719" s="204" t="s">
        <v>1677</v>
      </c>
      <c r="J719" s="204" t="s">
        <v>1660</v>
      </c>
      <c r="K719" s="204">
        <v>356</v>
      </c>
      <c r="L719" s="204" t="s">
        <v>1670</v>
      </c>
      <c r="M719" s="204" t="s">
        <v>873</v>
      </c>
      <c r="N719" s="204" t="s">
        <v>102</v>
      </c>
      <c r="O719" s="204" t="s">
        <v>1661</v>
      </c>
      <c r="P719" s="207">
        <v>11426</v>
      </c>
      <c r="Q719" s="193">
        <v>3292854.05</v>
      </c>
      <c r="R719" s="186" t="s">
        <v>27</v>
      </c>
      <c r="S719" s="186" t="s">
        <v>27</v>
      </c>
      <c r="T719" s="185" t="s">
        <v>26</v>
      </c>
    </row>
    <row r="720" spans="1:20" s="195" customFormat="1" ht="337.5" x14ac:dyDescent="0.3">
      <c r="A720" s="187" t="s">
        <v>5023</v>
      </c>
      <c r="B720" s="271" t="s">
        <v>4797</v>
      </c>
      <c r="C720" s="186" t="s">
        <v>4897</v>
      </c>
      <c r="D720" s="185" t="s">
        <v>27</v>
      </c>
      <c r="E720" s="186" t="s">
        <v>1672</v>
      </c>
      <c r="F720" s="204" t="s">
        <v>1671</v>
      </c>
      <c r="G720" s="204"/>
      <c r="H720" s="186" t="s">
        <v>282</v>
      </c>
      <c r="I720" s="204" t="s">
        <v>1676</v>
      </c>
      <c r="J720" s="204" t="s">
        <v>1660</v>
      </c>
      <c r="K720" s="204" t="s">
        <v>1673</v>
      </c>
      <c r="L720" s="204" t="s">
        <v>1674</v>
      </c>
      <c r="M720" s="204" t="s">
        <v>873</v>
      </c>
      <c r="N720" s="204" t="s">
        <v>102</v>
      </c>
      <c r="O720" s="204" t="s">
        <v>1661</v>
      </c>
      <c r="P720" s="207">
        <v>234530.37</v>
      </c>
      <c r="Q720" s="193">
        <v>64193044.149999999</v>
      </c>
      <c r="R720" s="186" t="s">
        <v>27</v>
      </c>
      <c r="S720" s="186" t="s">
        <v>27</v>
      </c>
      <c r="T720" s="186" t="s">
        <v>27</v>
      </c>
    </row>
    <row r="721" spans="1:20" s="195" customFormat="1" ht="337.5" x14ac:dyDescent="0.3">
      <c r="A721" s="187" t="s">
        <v>5024</v>
      </c>
      <c r="B721" s="271" t="s">
        <v>4797</v>
      </c>
      <c r="C721" s="186" t="s">
        <v>1675</v>
      </c>
      <c r="D721" s="185" t="s">
        <v>27</v>
      </c>
      <c r="E721" s="186" t="s">
        <v>1681</v>
      </c>
      <c r="F721" s="204" t="s">
        <v>1680</v>
      </c>
      <c r="G721" s="204"/>
      <c r="H721" s="186" t="s">
        <v>282</v>
      </c>
      <c r="I721" s="204" t="s">
        <v>1683</v>
      </c>
      <c r="J721" s="204" t="s">
        <v>1660</v>
      </c>
      <c r="K721" s="204">
        <v>173</v>
      </c>
      <c r="L721" s="204" t="s">
        <v>1682</v>
      </c>
      <c r="M721" s="204" t="s">
        <v>873</v>
      </c>
      <c r="N721" s="204" t="s">
        <v>102</v>
      </c>
      <c r="O721" s="204" t="s">
        <v>1661</v>
      </c>
      <c r="P721" s="207">
        <v>304170</v>
      </c>
      <c r="Q721" s="193">
        <v>79506.3</v>
      </c>
      <c r="R721" s="186" t="s">
        <v>27</v>
      </c>
      <c r="S721" s="186" t="s">
        <v>27</v>
      </c>
      <c r="T721" s="186" t="s">
        <v>27</v>
      </c>
    </row>
    <row r="722" spans="1:20" s="195" customFormat="1" ht="337.5" x14ac:dyDescent="0.3">
      <c r="A722" s="187" t="s">
        <v>5025</v>
      </c>
      <c r="B722" s="271" t="s">
        <v>4797</v>
      </c>
      <c r="C722" s="186" t="s">
        <v>1675</v>
      </c>
      <c r="D722" s="185" t="s">
        <v>27</v>
      </c>
      <c r="E722" s="186" t="s">
        <v>1685</v>
      </c>
      <c r="F722" s="204" t="s">
        <v>1684</v>
      </c>
      <c r="G722" s="204"/>
      <c r="H722" s="186" t="s">
        <v>282</v>
      </c>
      <c r="I722" s="204" t="s">
        <v>1683</v>
      </c>
      <c r="J722" s="204" t="s">
        <v>1660</v>
      </c>
      <c r="K722" s="204">
        <v>2648</v>
      </c>
      <c r="L722" s="204" t="s">
        <v>1686</v>
      </c>
      <c r="M722" s="204" t="s">
        <v>873</v>
      </c>
      <c r="N722" s="204" t="s">
        <v>102</v>
      </c>
      <c r="O722" s="204" t="s">
        <v>1661</v>
      </c>
      <c r="P722" s="207">
        <v>910828</v>
      </c>
      <c r="Q722" s="193">
        <v>24925085.16</v>
      </c>
      <c r="R722" s="186" t="s">
        <v>27</v>
      </c>
      <c r="S722" s="186" t="s">
        <v>27</v>
      </c>
      <c r="T722" s="186" t="s">
        <v>27</v>
      </c>
    </row>
    <row r="726" spans="1:20" s="490" customFormat="1" ht="23.25" customHeight="1" x14ac:dyDescent="0.3">
      <c r="A726" s="558"/>
      <c r="B726" s="558"/>
      <c r="P726" s="491"/>
      <c r="Q726" s="491"/>
    </row>
    <row r="727" spans="1:20" s="490" customFormat="1" ht="18" customHeight="1" x14ac:dyDescent="0.3">
      <c r="A727" s="558"/>
      <c r="B727" s="558"/>
      <c r="P727" s="491"/>
      <c r="Q727" s="491"/>
    </row>
    <row r="728" spans="1:20" s="490" customFormat="1" ht="18.75" x14ac:dyDescent="0.3">
      <c r="A728" s="492"/>
      <c r="B728" s="492"/>
      <c r="P728" s="491"/>
      <c r="Q728" s="491"/>
      <c r="S728" s="559"/>
      <c r="T728" s="559"/>
    </row>
    <row r="729" spans="1:20" s="490" customFormat="1" ht="18.75" x14ac:dyDescent="0.3">
      <c r="P729" s="491"/>
      <c r="Q729" s="491"/>
    </row>
  </sheetData>
  <autoFilter ref="A5:T722"/>
  <mergeCells count="777">
    <mergeCell ref="G426:G427"/>
    <mergeCell ref="J411:J412"/>
    <mergeCell ref="J413:J414"/>
    <mergeCell ref="J415:J416"/>
    <mergeCell ref="J426:J427"/>
    <mergeCell ref="I359:I360"/>
    <mergeCell ref="H367:H368"/>
    <mergeCell ref="I367:I368"/>
    <mergeCell ref="H369:H370"/>
    <mergeCell ref="I369:I370"/>
    <mergeCell ref="H372:H374"/>
    <mergeCell ref="I372:I374"/>
    <mergeCell ref="H382:H383"/>
    <mergeCell ref="I382:I383"/>
    <mergeCell ref="J434:J435"/>
    <mergeCell ref="J439:J440"/>
    <mergeCell ref="H473:H474"/>
    <mergeCell ref="I473:I474"/>
    <mergeCell ref="H522:H524"/>
    <mergeCell ref="I522:I524"/>
    <mergeCell ref="H415:H416"/>
    <mergeCell ref="I415:I416"/>
    <mergeCell ref="H426:H427"/>
    <mergeCell ref="I426:I427"/>
    <mergeCell ref="H430:H431"/>
    <mergeCell ref="I430:I431"/>
    <mergeCell ref="J473:J474"/>
    <mergeCell ref="J522:J524"/>
    <mergeCell ref="H528:H529"/>
    <mergeCell ref="I528:I529"/>
    <mergeCell ref="J309:J310"/>
    <mergeCell ref="J320:J321"/>
    <mergeCell ref="J323:J324"/>
    <mergeCell ref="J326:J327"/>
    <mergeCell ref="J328:J329"/>
    <mergeCell ref="J334:J335"/>
    <mergeCell ref="J336:J337"/>
    <mergeCell ref="J341:J342"/>
    <mergeCell ref="J344:J345"/>
    <mergeCell ref="J346:J347"/>
    <mergeCell ref="J348:J349"/>
    <mergeCell ref="J351:J352"/>
    <mergeCell ref="J353:J354"/>
    <mergeCell ref="J355:J356"/>
    <mergeCell ref="J357:J358"/>
    <mergeCell ref="J359:J360"/>
    <mergeCell ref="J361:J362"/>
    <mergeCell ref="J363:J364"/>
    <mergeCell ref="H411:H412"/>
    <mergeCell ref="I411:I412"/>
    <mergeCell ref="H413:H414"/>
    <mergeCell ref="I413:I414"/>
    <mergeCell ref="F415:F416"/>
    <mergeCell ref="F426:F427"/>
    <mergeCell ref="F430:F431"/>
    <mergeCell ref="F432:F433"/>
    <mergeCell ref="F434:F435"/>
    <mergeCell ref="F439:F440"/>
    <mergeCell ref="F473:F474"/>
    <mergeCell ref="F522:F524"/>
    <mergeCell ref="H309:H310"/>
    <mergeCell ref="H334:H335"/>
    <mergeCell ref="H336:H337"/>
    <mergeCell ref="H341:H342"/>
    <mergeCell ref="H344:H345"/>
    <mergeCell ref="H346:H347"/>
    <mergeCell ref="H348:H349"/>
    <mergeCell ref="H351:H352"/>
    <mergeCell ref="H353:H354"/>
    <mergeCell ref="H355:H356"/>
    <mergeCell ref="H357:H358"/>
    <mergeCell ref="H359:H360"/>
    <mergeCell ref="H385:H386"/>
    <mergeCell ref="H393:H394"/>
    <mergeCell ref="H396:H397"/>
    <mergeCell ref="H399:H400"/>
    <mergeCell ref="D473:D474"/>
    <mergeCell ref="D522:D524"/>
    <mergeCell ref="D528:D529"/>
    <mergeCell ref="F309:F310"/>
    <mergeCell ref="F320:F321"/>
    <mergeCell ref="F323:F324"/>
    <mergeCell ref="F326:F327"/>
    <mergeCell ref="F328:F329"/>
    <mergeCell ref="F334:F335"/>
    <mergeCell ref="F336:F337"/>
    <mergeCell ref="F341:F342"/>
    <mergeCell ref="F344:F345"/>
    <mergeCell ref="F346:F347"/>
    <mergeCell ref="F348:F349"/>
    <mergeCell ref="F351:F352"/>
    <mergeCell ref="F353:F354"/>
    <mergeCell ref="F355:F356"/>
    <mergeCell ref="F357:F358"/>
    <mergeCell ref="F359:F360"/>
    <mergeCell ref="F361:F362"/>
    <mergeCell ref="F363:F364"/>
    <mergeCell ref="F365:F366"/>
    <mergeCell ref="F367:F368"/>
    <mergeCell ref="F369:F370"/>
    <mergeCell ref="D359:D360"/>
    <mergeCell ref="D361:D362"/>
    <mergeCell ref="D363:D364"/>
    <mergeCell ref="D365:D366"/>
    <mergeCell ref="D367:D368"/>
    <mergeCell ref="D369:D370"/>
    <mergeCell ref="B408:B409"/>
    <mergeCell ref="B411:B412"/>
    <mergeCell ref="D372:D374"/>
    <mergeCell ref="D382:D383"/>
    <mergeCell ref="D385:D386"/>
    <mergeCell ref="D387:D388"/>
    <mergeCell ref="D391:D392"/>
    <mergeCell ref="D393:D394"/>
    <mergeCell ref="D396:D397"/>
    <mergeCell ref="D399:D400"/>
    <mergeCell ref="D401:D402"/>
    <mergeCell ref="D408:D409"/>
    <mergeCell ref="D411:D412"/>
    <mergeCell ref="B359:B360"/>
    <mergeCell ref="B361:B362"/>
    <mergeCell ref="B363:B364"/>
    <mergeCell ref="C391:C392"/>
    <mergeCell ref="D309:D310"/>
    <mergeCell ref="D320:D321"/>
    <mergeCell ref="D323:D324"/>
    <mergeCell ref="D326:D327"/>
    <mergeCell ref="D328:D329"/>
    <mergeCell ref="D336:D337"/>
    <mergeCell ref="D341:D342"/>
    <mergeCell ref="D344:D345"/>
    <mergeCell ref="D346:D347"/>
    <mergeCell ref="B413:B414"/>
    <mergeCell ref="B415:B416"/>
    <mergeCell ref="B426:B427"/>
    <mergeCell ref="B430:B431"/>
    <mergeCell ref="B432:B433"/>
    <mergeCell ref="B434:B435"/>
    <mergeCell ref="B372:B374"/>
    <mergeCell ref="B382:B383"/>
    <mergeCell ref="B385:B386"/>
    <mergeCell ref="B387:B388"/>
    <mergeCell ref="B393:B394"/>
    <mergeCell ref="B396:B397"/>
    <mergeCell ref="B399:B400"/>
    <mergeCell ref="B401:B402"/>
    <mergeCell ref="B403:B404"/>
    <mergeCell ref="T522:T524"/>
    <mergeCell ref="A528:A529"/>
    <mergeCell ref="C528:C529"/>
    <mergeCell ref="E528:E529"/>
    <mergeCell ref="M528:M529"/>
    <mergeCell ref="N528:N529"/>
    <mergeCell ref="O528:O529"/>
    <mergeCell ref="P528:P529"/>
    <mergeCell ref="Q528:Q529"/>
    <mergeCell ref="R528:R529"/>
    <mergeCell ref="S528:S529"/>
    <mergeCell ref="T528:T529"/>
    <mergeCell ref="A522:A524"/>
    <mergeCell ref="C522:C524"/>
    <mergeCell ref="E522:E524"/>
    <mergeCell ref="M522:M524"/>
    <mergeCell ref="B522:B524"/>
    <mergeCell ref="J528:J529"/>
    <mergeCell ref="N522:N524"/>
    <mergeCell ref="O522:O524"/>
    <mergeCell ref="P522:P524"/>
    <mergeCell ref="Q522:Q524"/>
    <mergeCell ref="R522:R524"/>
    <mergeCell ref="S522:S524"/>
    <mergeCell ref="S473:S474"/>
    <mergeCell ref="T473:T474"/>
    <mergeCell ref="M448:M449"/>
    <mergeCell ref="N448:N449"/>
    <mergeCell ref="A473:A474"/>
    <mergeCell ref="C473:C474"/>
    <mergeCell ref="E473:E474"/>
    <mergeCell ref="R441:R442"/>
    <mergeCell ref="O473:O474"/>
    <mergeCell ref="Q473:Q474"/>
    <mergeCell ref="M473:M474"/>
    <mergeCell ref="N473:N474"/>
    <mergeCell ref="R473:R474"/>
    <mergeCell ref="S441:S442"/>
    <mergeCell ref="T441:T442"/>
    <mergeCell ref="O448:O449"/>
    <mergeCell ref="Q448:Q449"/>
    <mergeCell ref="R448:R449"/>
    <mergeCell ref="S448:S449"/>
    <mergeCell ref="T448:T449"/>
    <mergeCell ref="M441:M442"/>
    <mergeCell ref="N441:N442"/>
    <mergeCell ref="B441:B442"/>
    <mergeCell ref="B473:B474"/>
    <mergeCell ref="O441:O442"/>
    <mergeCell ref="Q441:Q442"/>
    <mergeCell ref="A441:A442"/>
    <mergeCell ref="C441:C442"/>
    <mergeCell ref="E441:E442"/>
    <mergeCell ref="A448:A449"/>
    <mergeCell ref="C448:C449"/>
    <mergeCell ref="E448:E449"/>
    <mergeCell ref="B448:B449"/>
    <mergeCell ref="D441:D442"/>
    <mergeCell ref="D448:D449"/>
    <mergeCell ref="F441:F442"/>
    <mergeCell ref="F448:F449"/>
    <mergeCell ref="H448:H449"/>
    <mergeCell ref="I448:I449"/>
    <mergeCell ref="H441:H442"/>
    <mergeCell ref="I441:I442"/>
    <mergeCell ref="J441:J442"/>
    <mergeCell ref="J448:J449"/>
    <mergeCell ref="T434:T435"/>
    <mergeCell ref="O439:O440"/>
    <mergeCell ref="Q439:Q440"/>
    <mergeCell ref="R439:R440"/>
    <mergeCell ref="S439:S440"/>
    <mergeCell ref="T439:T440"/>
    <mergeCell ref="M439:M440"/>
    <mergeCell ref="N439:N440"/>
    <mergeCell ref="O434:O435"/>
    <mergeCell ref="Q434:Q435"/>
    <mergeCell ref="R434:R435"/>
    <mergeCell ref="S434:S435"/>
    <mergeCell ref="A426:A427"/>
    <mergeCell ref="C426:C427"/>
    <mergeCell ref="Q432:Q433"/>
    <mergeCell ref="M434:M435"/>
    <mergeCell ref="N434:N435"/>
    <mergeCell ref="A439:A440"/>
    <mergeCell ref="C439:C440"/>
    <mergeCell ref="E439:E440"/>
    <mergeCell ref="A434:A435"/>
    <mergeCell ref="C434:C435"/>
    <mergeCell ref="E434:E435"/>
    <mergeCell ref="D426:D427"/>
    <mergeCell ref="D430:D431"/>
    <mergeCell ref="D432:D433"/>
    <mergeCell ref="D434:D435"/>
    <mergeCell ref="D439:D440"/>
    <mergeCell ref="H432:H433"/>
    <mergeCell ref="I432:I433"/>
    <mergeCell ref="H434:H435"/>
    <mergeCell ref="I434:I435"/>
    <mergeCell ref="H439:H440"/>
    <mergeCell ref="I439:I440"/>
    <mergeCell ref="A432:A433"/>
    <mergeCell ref="C432:C433"/>
    <mergeCell ref="E432:E433"/>
    <mergeCell ref="N430:N431"/>
    <mergeCell ref="O430:O431"/>
    <mergeCell ref="R432:R433"/>
    <mergeCell ref="S432:S433"/>
    <mergeCell ref="T432:T433"/>
    <mergeCell ref="A430:A431"/>
    <mergeCell ref="C430:C431"/>
    <mergeCell ref="E430:E431"/>
    <mergeCell ref="M430:M431"/>
    <mergeCell ref="M432:M433"/>
    <mergeCell ref="N432:N433"/>
    <mergeCell ref="O432:O433"/>
    <mergeCell ref="J430:J431"/>
    <mergeCell ref="J432:J433"/>
    <mergeCell ref="E426:E427"/>
    <mergeCell ref="O413:O414"/>
    <mergeCell ref="Q413:Q414"/>
    <mergeCell ref="M415:M416"/>
    <mergeCell ref="N415:N416"/>
    <mergeCell ref="M413:M414"/>
    <mergeCell ref="N413:N414"/>
    <mergeCell ref="T415:T416"/>
    <mergeCell ref="C415:C416"/>
    <mergeCell ref="E415:E416"/>
    <mergeCell ref="Q415:Q416"/>
    <mergeCell ref="R415:R416"/>
    <mergeCell ref="S415:S416"/>
    <mergeCell ref="O415:O416"/>
    <mergeCell ref="T426:T427"/>
    <mergeCell ref="O426:O427"/>
    <mergeCell ref="Q426:Q427"/>
    <mergeCell ref="R426:R427"/>
    <mergeCell ref="S426:S427"/>
    <mergeCell ref="M426:M427"/>
    <mergeCell ref="N426:N427"/>
    <mergeCell ref="D413:D414"/>
    <mergeCell ref="D415:D416"/>
    <mergeCell ref="F413:F414"/>
    <mergeCell ref="A413:A414"/>
    <mergeCell ref="C413:C414"/>
    <mergeCell ref="E413:E414"/>
    <mergeCell ref="A415:A416"/>
    <mergeCell ref="T408:T409"/>
    <mergeCell ref="O411:O412"/>
    <mergeCell ref="Q411:Q412"/>
    <mergeCell ref="R411:R412"/>
    <mergeCell ref="S411:S412"/>
    <mergeCell ref="T411:T412"/>
    <mergeCell ref="M411:M412"/>
    <mergeCell ref="N411:N412"/>
    <mergeCell ref="Q408:Q409"/>
    <mergeCell ref="R408:R409"/>
    <mergeCell ref="S408:S409"/>
    <mergeCell ref="N408:N409"/>
    <mergeCell ref="R413:R414"/>
    <mergeCell ref="S413:S414"/>
    <mergeCell ref="T413:T414"/>
    <mergeCell ref="A411:A412"/>
    <mergeCell ref="C411:C412"/>
    <mergeCell ref="E411:E412"/>
    <mergeCell ref="F408:F409"/>
    <mergeCell ref="F411:F412"/>
    <mergeCell ref="A408:A409"/>
    <mergeCell ref="C408:C409"/>
    <mergeCell ref="E408:E409"/>
    <mergeCell ref="M408:M409"/>
    <mergeCell ref="M405:M406"/>
    <mergeCell ref="N405:N406"/>
    <mergeCell ref="M403:M404"/>
    <mergeCell ref="N403:N404"/>
    <mergeCell ref="C405:C406"/>
    <mergeCell ref="E405:E406"/>
    <mergeCell ref="H403:H404"/>
    <mergeCell ref="I403:I404"/>
    <mergeCell ref="H408:H409"/>
    <mergeCell ref="I408:I409"/>
    <mergeCell ref="J403:J404"/>
    <mergeCell ref="J405:J406"/>
    <mergeCell ref="J408:J409"/>
    <mergeCell ref="G408:G409"/>
    <mergeCell ref="R405:R406"/>
    <mergeCell ref="S405:S406"/>
    <mergeCell ref="T405:T406"/>
    <mergeCell ref="A403:A404"/>
    <mergeCell ref="C403:C404"/>
    <mergeCell ref="E403:E404"/>
    <mergeCell ref="A405:A406"/>
    <mergeCell ref="R403:R404"/>
    <mergeCell ref="S403:S404"/>
    <mergeCell ref="T403:T404"/>
    <mergeCell ref="B405:B406"/>
    <mergeCell ref="D403:D404"/>
    <mergeCell ref="D405:D406"/>
    <mergeCell ref="F403:F404"/>
    <mergeCell ref="F405:F406"/>
    <mergeCell ref="H405:H406"/>
    <mergeCell ref="I405:I406"/>
    <mergeCell ref="O403:O404"/>
    <mergeCell ref="Q403:Q404"/>
    <mergeCell ref="Q405:Q406"/>
    <mergeCell ref="O405:O406"/>
    <mergeCell ref="G403:G404"/>
    <mergeCell ref="G405:G406"/>
    <mergeCell ref="T399:T400"/>
    <mergeCell ref="O401:O402"/>
    <mergeCell ref="Q401:Q402"/>
    <mergeCell ref="R401:R402"/>
    <mergeCell ref="S401:S402"/>
    <mergeCell ref="T401:T402"/>
    <mergeCell ref="M401:M402"/>
    <mergeCell ref="N401:N402"/>
    <mergeCell ref="Q399:Q400"/>
    <mergeCell ref="R399:R400"/>
    <mergeCell ref="S399:S400"/>
    <mergeCell ref="N399:N400"/>
    <mergeCell ref="M399:M400"/>
    <mergeCell ref="O399:O400"/>
    <mergeCell ref="A401:A402"/>
    <mergeCell ref="C401:C402"/>
    <mergeCell ref="E401:E402"/>
    <mergeCell ref="A399:A400"/>
    <mergeCell ref="C399:C400"/>
    <mergeCell ref="E399:E400"/>
    <mergeCell ref="M396:M397"/>
    <mergeCell ref="N396:N397"/>
    <mergeCell ref="C396:C397"/>
    <mergeCell ref="E396:E397"/>
    <mergeCell ref="F396:F397"/>
    <mergeCell ref="F399:F400"/>
    <mergeCell ref="F401:F402"/>
    <mergeCell ref="I396:I397"/>
    <mergeCell ref="I399:I400"/>
    <mergeCell ref="H401:H402"/>
    <mergeCell ref="I401:I402"/>
    <mergeCell ref="J399:J400"/>
    <mergeCell ref="J401:J402"/>
    <mergeCell ref="A396:A397"/>
    <mergeCell ref="G399:G400"/>
    <mergeCell ref="G401:G402"/>
    <mergeCell ref="A393:A394"/>
    <mergeCell ref="C393:C394"/>
    <mergeCell ref="E393:E394"/>
    <mergeCell ref="M391:M392"/>
    <mergeCell ref="N391:N392"/>
    <mergeCell ref="M393:M394"/>
    <mergeCell ref="N393:N394"/>
    <mergeCell ref="Q391:Q392"/>
    <mergeCell ref="F391:F392"/>
    <mergeCell ref="F393:F394"/>
    <mergeCell ref="I393:I394"/>
    <mergeCell ref="A391:A392"/>
    <mergeCell ref="E391:E392"/>
    <mergeCell ref="H391:H392"/>
    <mergeCell ref="I391:I392"/>
    <mergeCell ref="B391:B392"/>
    <mergeCell ref="J391:J392"/>
    <mergeCell ref="J393:J394"/>
    <mergeCell ref="Q396:Q397"/>
    <mergeCell ref="J396:J397"/>
    <mergeCell ref="F387:F388"/>
    <mergeCell ref="T385:T386"/>
    <mergeCell ref="T387:T388"/>
    <mergeCell ref="R396:R397"/>
    <mergeCell ref="S396:S397"/>
    <mergeCell ref="T396:T397"/>
    <mergeCell ref="R391:R392"/>
    <mergeCell ref="S391:S392"/>
    <mergeCell ref="T391:T392"/>
    <mergeCell ref="O393:O394"/>
    <mergeCell ref="Q393:Q394"/>
    <mergeCell ref="R393:R394"/>
    <mergeCell ref="S393:S394"/>
    <mergeCell ref="T393:T394"/>
    <mergeCell ref="G391:G392"/>
    <mergeCell ref="G393:G394"/>
    <mergeCell ref="G396:G397"/>
    <mergeCell ref="J385:J386"/>
    <mergeCell ref="J387:J388"/>
    <mergeCell ref="A387:A388"/>
    <mergeCell ref="C387:C388"/>
    <mergeCell ref="E387:E388"/>
    <mergeCell ref="M387:M388"/>
    <mergeCell ref="O385:O386"/>
    <mergeCell ref="Q385:Q386"/>
    <mergeCell ref="R385:R386"/>
    <mergeCell ref="S385:S386"/>
    <mergeCell ref="O387:O388"/>
    <mergeCell ref="Q387:Q388"/>
    <mergeCell ref="R387:R388"/>
    <mergeCell ref="S387:S388"/>
    <mergeCell ref="A385:A386"/>
    <mergeCell ref="C385:C386"/>
    <mergeCell ref="E385:E386"/>
    <mergeCell ref="M385:M386"/>
    <mergeCell ref="N385:N386"/>
    <mergeCell ref="F385:F386"/>
    <mergeCell ref="I385:I386"/>
    <mergeCell ref="H387:H388"/>
    <mergeCell ref="I387:I388"/>
    <mergeCell ref="G387:G388"/>
    <mergeCell ref="G385:G386"/>
    <mergeCell ref="A382:A383"/>
    <mergeCell ref="C382:C383"/>
    <mergeCell ref="E382:E383"/>
    <mergeCell ref="T382:T383"/>
    <mergeCell ref="M382:M383"/>
    <mergeCell ref="N382:N383"/>
    <mergeCell ref="O382:O383"/>
    <mergeCell ref="Q382:Q383"/>
    <mergeCell ref="R382:R383"/>
    <mergeCell ref="S382:S383"/>
    <mergeCell ref="F382:F383"/>
    <mergeCell ref="J382:J383"/>
    <mergeCell ref="G382:G383"/>
    <mergeCell ref="M372:M374"/>
    <mergeCell ref="A372:A374"/>
    <mergeCell ref="C372:C374"/>
    <mergeCell ref="E372:E374"/>
    <mergeCell ref="E365:E366"/>
    <mergeCell ref="A367:A368"/>
    <mergeCell ref="C367:C368"/>
    <mergeCell ref="E367:E368"/>
    <mergeCell ref="A369:A370"/>
    <mergeCell ref="C369:C370"/>
    <mergeCell ref="E369:E370"/>
    <mergeCell ref="A365:A366"/>
    <mergeCell ref="C365:C366"/>
    <mergeCell ref="M369:M370"/>
    <mergeCell ref="B365:B366"/>
    <mergeCell ref="B367:B368"/>
    <mergeCell ref="B369:B370"/>
    <mergeCell ref="H365:H366"/>
    <mergeCell ref="I365:I366"/>
    <mergeCell ref="F372:F374"/>
    <mergeCell ref="J365:J366"/>
    <mergeCell ref="J367:J368"/>
    <mergeCell ref="J369:J370"/>
    <mergeCell ref="J372:J374"/>
    <mergeCell ref="T369:T370"/>
    <mergeCell ref="O367:O368"/>
    <mergeCell ref="Q367:Q368"/>
    <mergeCell ref="T367:T368"/>
    <mergeCell ref="R367:R368"/>
    <mergeCell ref="S367:S368"/>
    <mergeCell ref="M365:M366"/>
    <mergeCell ref="N365:N366"/>
    <mergeCell ref="O369:O370"/>
    <mergeCell ref="Q369:Q370"/>
    <mergeCell ref="R369:R370"/>
    <mergeCell ref="S369:S370"/>
    <mergeCell ref="T363:T364"/>
    <mergeCell ref="O365:O366"/>
    <mergeCell ref="Q365:Q366"/>
    <mergeCell ref="R365:R366"/>
    <mergeCell ref="S365:S366"/>
    <mergeCell ref="T365:T366"/>
    <mergeCell ref="Q363:Q364"/>
    <mergeCell ref="R363:R364"/>
    <mergeCell ref="M367:M368"/>
    <mergeCell ref="N367:N368"/>
    <mergeCell ref="O363:O364"/>
    <mergeCell ref="S363:S364"/>
    <mergeCell ref="A309:A310"/>
    <mergeCell ref="C309:C310"/>
    <mergeCell ref="E309:E310"/>
    <mergeCell ref="N320:N321"/>
    <mergeCell ref="O320:O321"/>
    <mergeCell ref="Q320:Q321"/>
    <mergeCell ref="R320:R321"/>
    <mergeCell ref="M359:M360"/>
    <mergeCell ref="A363:A364"/>
    <mergeCell ref="C363:C364"/>
    <mergeCell ref="E363:E364"/>
    <mergeCell ref="M363:M364"/>
    <mergeCell ref="A359:A360"/>
    <mergeCell ref="C359:C360"/>
    <mergeCell ref="E359:E360"/>
    <mergeCell ref="M361:M362"/>
    <mergeCell ref="H361:H362"/>
    <mergeCell ref="I361:I362"/>
    <mergeCell ref="H363:H364"/>
    <mergeCell ref="I363:I364"/>
    <mergeCell ref="A326:A327"/>
    <mergeCell ref="A334:A335"/>
    <mergeCell ref="B309:B310"/>
    <mergeCell ref="B320:B321"/>
    <mergeCell ref="A361:A362"/>
    <mergeCell ref="C361:C362"/>
    <mergeCell ref="E361:E362"/>
    <mergeCell ref="T320:T321"/>
    <mergeCell ref="Q323:Q324"/>
    <mergeCell ref="R323:R324"/>
    <mergeCell ref="S323:S324"/>
    <mergeCell ref="T323:T324"/>
    <mergeCell ref="A323:A324"/>
    <mergeCell ref="C323:C324"/>
    <mergeCell ref="E323:E324"/>
    <mergeCell ref="M326:M327"/>
    <mergeCell ref="N326:N327"/>
    <mergeCell ref="C320:C321"/>
    <mergeCell ref="B323:B324"/>
    <mergeCell ref="B326:B327"/>
    <mergeCell ref="B328:B329"/>
    <mergeCell ref="B334:B335"/>
    <mergeCell ref="B336:B337"/>
    <mergeCell ref="B341:B342"/>
    <mergeCell ref="B344:B345"/>
    <mergeCell ref="B346:B347"/>
    <mergeCell ref="B348:B349"/>
    <mergeCell ref="B351:B352"/>
    <mergeCell ref="O309:O310"/>
    <mergeCell ref="Q309:Q310"/>
    <mergeCell ref="R309:R310"/>
    <mergeCell ref="M323:M324"/>
    <mergeCell ref="N323:N324"/>
    <mergeCell ref="O323:O324"/>
    <mergeCell ref="M309:M310"/>
    <mergeCell ref="N309:N310"/>
    <mergeCell ref="T359:T360"/>
    <mergeCell ref="T328:T329"/>
    <mergeCell ref="Q326:Q327"/>
    <mergeCell ref="R326:R327"/>
    <mergeCell ref="S326:S327"/>
    <mergeCell ref="T326:T327"/>
    <mergeCell ref="S320:S321"/>
    <mergeCell ref="S336:S337"/>
    <mergeCell ref="M341:M342"/>
    <mergeCell ref="N341:N342"/>
    <mergeCell ref="R344:R345"/>
    <mergeCell ref="S344:S345"/>
    <mergeCell ref="T344:T345"/>
    <mergeCell ref="R346:R347"/>
    <mergeCell ref="S346:S347"/>
    <mergeCell ref="M346:M347"/>
    <mergeCell ref="A320:A321"/>
    <mergeCell ref="M328:M329"/>
    <mergeCell ref="N328:N329"/>
    <mergeCell ref="O328:O329"/>
    <mergeCell ref="C326:C327"/>
    <mergeCell ref="E326:E327"/>
    <mergeCell ref="A328:A329"/>
    <mergeCell ref="E328:E329"/>
    <mergeCell ref="C328:C329"/>
    <mergeCell ref="G323:G324"/>
    <mergeCell ref="G326:G327"/>
    <mergeCell ref="G328:G329"/>
    <mergeCell ref="H320:H321"/>
    <mergeCell ref="I320:I321"/>
    <mergeCell ref="H323:H324"/>
    <mergeCell ref="I323:I324"/>
    <mergeCell ref="H326:H327"/>
    <mergeCell ref="I326:I327"/>
    <mergeCell ref="H328:H329"/>
    <mergeCell ref="I328:I329"/>
    <mergeCell ref="S328:S329"/>
    <mergeCell ref="I334:I335"/>
    <mergeCell ref="I336:I337"/>
    <mergeCell ref="T336:T337"/>
    <mergeCell ref="C334:C335"/>
    <mergeCell ref="E334:E335"/>
    <mergeCell ref="M336:M337"/>
    <mergeCell ref="N336:N337"/>
    <mergeCell ref="O336:O337"/>
    <mergeCell ref="Q336:Q337"/>
    <mergeCell ref="R336:R337"/>
    <mergeCell ref="Q334:Q335"/>
    <mergeCell ref="R334:R335"/>
    <mergeCell ref="S334:S335"/>
    <mergeCell ref="T334:T335"/>
    <mergeCell ref="N334:N335"/>
    <mergeCell ref="O334:O335"/>
    <mergeCell ref="M334:M335"/>
    <mergeCell ref="C336:C337"/>
    <mergeCell ref="E336:E337"/>
    <mergeCell ref="M344:M345"/>
    <mergeCell ref="N344:N345"/>
    <mergeCell ref="O344:O345"/>
    <mergeCell ref="I341:I342"/>
    <mergeCell ref="I344:I345"/>
    <mergeCell ref="A336:A337"/>
    <mergeCell ref="O326:O327"/>
    <mergeCell ref="Q328:Q329"/>
    <mergeCell ref="R328:R329"/>
    <mergeCell ref="G334:G335"/>
    <mergeCell ref="G336:G337"/>
    <mergeCell ref="B353:B354"/>
    <mergeCell ref="D348:D349"/>
    <mergeCell ref="D351:D352"/>
    <mergeCell ref="D353:D354"/>
    <mergeCell ref="I346:I347"/>
    <mergeCell ref="I348:I349"/>
    <mergeCell ref="I351:I352"/>
    <mergeCell ref="I353:I354"/>
    <mergeCell ref="A341:A342"/>
    <mergeCell ref="C341:C342"/>
    <mergeCell ref="E341:E342"/>
    <mergeCell ref="A351:A352"/>
    <mergeCell ref="C351:C352"/>
    <mergeCell ref="E351:E352"/>
    <mergeCell ref="A346:A347"/>
    <mergeCell ref="C346:C347"/>
    <mergeCell ref="E346:E347"/>
    <mergeCell ref="A348:A349"/>
    <mergeCell ref="C348:C349"/>
    <mergeCell ref="E348:E349"/>
    <mergeCell ref="A344:A345"/>
    <mergeCell ref="C344:C345"/>
    <mergeCell ref="E344:E345"/>
    <mergeCell ref="G341:G342"/>
    <mergeCell ref="A357:A358"/>
    <mergeCell ref="C357:C358"/>
    <mergeCell ref="E357:E358"/>
    <mergeCell ref="A355:A356"/>
    <mergeCell ref="C355:C356"/>
    <mergeCell ref="E355:E356"/>
    <mergeCell ref="M357:M358"/>
    <mergeCell ref="Q351:Q352"/>
    <mergeCell ref="N357:N358"/>
    <mergeCell ref="M355:M356"/>
    <mergeCell ref="M353:M354"/>
    <mergeCell ref="N353:N354"/>
    <mergeCell ref="O353:O354"/>
    <mergeCell ref="N355:N356"/>
    <mergeCell ref="B355:B356"/>
    <mergeCell ref="B357:B358"/>
    <mergeCell ref="D355:D356"/>
    <mergeCell ref="D357:D358"/>
    <mergeCell ref="I355:I356"/>
    <mergeCell ref="I357:I358"/>
    <mergeCell ref="G355:G356"/>
    <mergeCell ref="G357:G358"/>
    <mergeCell ref="A353:A354"/>
    <mergeCell ref="C353:C354"/>
    <mergeCell ref="O359:O360"/>
    <mergeCell ref="O408:O409"/>
    <mergeCell ref="O391:O392"/>
    <mergeCell ref="O396:O397"/>
    <mergeCell ref="N363:N364"/>
    <mergeCell ref="N387:N388"/>
    <mergeCell ref="N359:N360"/>
    <mergeCell ref="N372:N374"/>
    <mergeCell ref="O372:O374"/>
    <mergeCell ref="N369:N370"/>
    <mergeCell ref="Q361:Q362"/>
    <mergeCell ref="R361:R362"/>
    <mergeCell ref="S361:S362"/>
    <mergeCell ref="T361:T362"/>
    <mergeCell ref="S341:S342"/>
    <mergeCell ref="T341:T342"/>
    <mergeCell ref="Q341:Q342"/>
    <mergeCell ref="M348:M349"/>
    <mergeCell ref="N348:N349"/>
    <mergeCell ref="M351:M352"/>
    <mergeCell ref="N351:N352"/>
    <mergeCell ref="S353:S354"/>
    <mergeCell ref="T353:T354"/>
    <mergeCell ref="T355:T356"/>
    <mergeCell ref="O357:O358"/>
    <mergeCell ref="Q357:Q358"/>
    <mergeCell ref="R357:R358"/>
    <mergeCell ref="Q355:Q356"/>
    <mergeCell ref="R355:R356"/>
    <mergeCell ref="S355:S356"/>
    <mergeCell ref="O355:O356"/>
    <mergeCell ref="T357:T358"/>
    <mergeCell ref="N361:N362"/>
    <mergeCell ref="O361:O362"/>
    <mergeCell ref="T348:T349"/>
    <mergeCell ref="R351:R352"/>
    <mergeCell ref="S351:S352"/>
    <mergeCell ref="T351:T352"/>
    <mergeCell ref="O351:O352"/>
    <mergeCell ref="S357:S358"/>
    <mergeCell ref="O346:O347"/>
    <mergeCell ref="Q346:Q347"/>
    <mergeCell ref="O341:O342"/>
    <mergeCell ref="Q344:Q345"/>
    <mergeCell ref="R341:R342"/>
    <mergeCell ref="A726:B726"/>
    <mergeCell ref="A727:B727"/>
    <mergeCell ref="S728:T728"/>
    <mergeCell ref="G522:G524"/>
    <mergeCell ref="F528:F529"/>
    <mergeCell ref="G528:G529"/>
    <mergeCell ref="B528:B529"/>
    <mergeCell ref="G473:G474"/>
    <mergeCell ref="E2:N2"/>
    <mergeCell ref="N346:N347"/>
    <mergeCell ref="E353:E354"/>
    <mergeCell ref="E320:E321"/>
    <mergeCell ref="M320:M321"/>
    <mergeCell ref="I309:I310"/>
    <mergeCell ref="S309:S310"/>
    <mergeCell ref="T309:T310"/>
    <mergeCell ref="Q359:Q360"/>
    <mergeCell ref="R359:R360"/>
    <mergeCell ref="S359:S360"/>
    <mergeCell ref="Q353:Q354"/>
    <mergeCell ref="R353:R354"/>
    <mergeCell ref="T346:T347"/>
    <mergeCell ref="O348:O349"/>
    <mergeCell ref="Q348:Q349"/>
    <mergeCell ref="R1:T1"/>
    <mergeCell ref="G411:G412"/>
    <mergeCell ref="G415:G416"/>
    <mergeCell ref="G430:G431"/>
    <mergeCell ref="G432:G433"/>
    <mergeCell ref="G434:G435"/>
    <mergeCell ref="G439:G440"/>
    <mergeCell ref="G441:G442"/>
    <mergeCell ref="G448:G449"/>
    <mergeCell ref="G359:G360"/>
    <mergeCell ref="G361:G362"/>
    <mergeCell ref="G363:G364"/>
    <mergeCell ref="G365:G366"/>
    <mergeCell ref="G367:G368"/>
    <mergeCell ref="G369:G370"/>
    <mergeCell ref="G372:G374"/>
    <mergeCell ref="G309:G310"/>
    <mergeCell ref="G344:G345"/>
    <mergeCell ref="G346:G347"/>
    <mergeCell ref="G348:G349"/>
    <mergeCell ref="G351:G352"/>
    <mergeCell ref="G353:G354"/>
    <mergeCell ref="R348:R349"/>
    <mergeCell ref="S348:S349"/>
  </mergeCells>
  <pageMargins left="0.39370078740157483" right="0.11811023622047245" top="0.55118110236220474" bottom="0.35433070866141736" header="0.11811023622047245" footer="0.11811023622047245"/>
  <pageSetup paperSize="9" scale="3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0"/>
  <sheetViews>
    <sheetView topLeftCell="D1" zoomScale="70" zoomScaleNormal="70" workbookViewId="0">
      <selection activeCell="Q1" sqref="Q1:S1"/>
    </sheetView>
  </sheetViews>
  <sheetFormatPr defaultRowHeight="15" x14ac:dyDescent="0.25"/>
  <cols>
    <col min="1" max="1" width="9.5703125" style="45" bestFit="1" customWidth="1"/>
    <col min="2" max="2" width="15" style="45" customWidth="1"/>
    <col min="3" max="4" width="14.7109375" style="45" customWidth="1"/>
    <col min="5" max="5" width="11.28515625" style="45" customWidth="1"/>
    <col min="6" max="6" width="37.85546875" style="45" customWidth="1"/>
    <col min="7" max="7" width="21.140625" style="45" customWidth="1"/>
    <col min="8" max="8" width="19.5703125" style="45" customWidth="1"/>
    <col min="9" max="9" width="47.5703125" style="45" customWidth="1"/>
    <col min="10" max="10" width="49.85546875" style="45" customWidth="1"/>
    <col min="11" max="11" width="17.140625" style="45" customWidth="1"/>
    <col min="12" max="12" width="9.7109375" style="45" customWidth="1"/>
    <col min="13" max="13" width="18" style="45" bestFit="1" customWidth="1"/>
    <col min="14" max="14" width="20.42578125" style="45" customWidth="1"/>
    <col min="15" max="15" width="12.85546875" style="45" customWidth="1"/>
    <col min="16" max="16" width="36.5703125" style="45" customWidth="1"/>
    <col min="17" max="17" width="27.28515625" style="45" customWidth="1"/>
    <col min="18" max="18" width="19.140625" style="45" customWidth="1"/>
    <col min="19" max="16384" width="9.140625" style="45"/>
  </cols>
  <sheetData>
    <row r="1" spans="1:19" s="43" customFormat="1" ht="18.75" customHeight="1" x14ac:dyDescent="0.25">
      <c r="O1" s="505"/>
      <c r="P1" s="505"/>
      <c r="Q1" s="547"/>
      <c r="R1" s="547"/>
      <c r="S1" s="547"/>
    </row>
    <row r="2" spans="1:19" ht="14.25" customHeight="1" x14ac:dyDescent="0.25">
      <c r="I2" s="141" t="s">
        <v>4708</v>
      </c>
      <c r="O2" s="47"/>
      <c r="P2" s="47"/>
      <c r="Q2" s="47"/>
    </row>
    <row r="3" spans="1:19" s="195" customFormat="1" ht="35.25" customHeight="1" x14ac:dyDescent="0.3">
      <c r="A3" s="526"/>
      <c r="B3" s="526"/>
      <c r="C3" s="538"/>
      <c r="D3" s="537" t="s">
        <v>5147</v>
      </c>
      <c r="E3" s="536"/>
      <c r="F3" s="536"/>
      <c r="G3" s="536"/>
      <c r="H3" s="536"/>
      <c r="I3" s="536"/>
      <c r="J3" s="536"/>
      <c r="K3" s="536"/>
      <c r="L3" s="536"/>
      <c r="M3" s="536"/>
      <c r="N3" s="536"/>
      <c r="O3" s="536"/>
      <c r="P3" s="536"/>
      <c r="Q3" s="536"/>
      <c r="R3" s="536"/>
    </row>
    <row r="4" spans="1:19" hidden="1" x14ac:dyDescent="0.25"/>
    <row r="5" spans="1:19" s="43" customFormat="1" ht="336" customHeight="1" x14ac:dyDescent="0.25">
      <c r="A5" s="21" t="s">
        <v>4</v>
      </c>
      <c r="B5" s="56" t="s">
        <v>15</v>
      </c>
      <c r="C5" s="56" t="s">
        <v>20</v>
      </c>
      <c r="D5" s="56" t="s">
        <v>34</v>
      </c>
      <c r="E5" s="56" t="s">
        <v>21</v>
      </c>
      <c r="F5" s="56" t="s">
        <v>35</v>
      </c>
      <c r="G5" s="61" t="s">
        <v>36</v>
      </c>
      <c r="H5" s="61" t="s">
        <v>37</v>
      </c>
      <c r="I5" s="61" t="s">
        <v>48</v>
      </c>
      <c r="J5" s="61" t="s">
        <v>38</v>
      </c>
      <c r="K5" s="61" t="s">
        <v>39</v>
      </c>
      <c r="L5" s="56" t="s">
        <v>40</v>
      </c>
      <c r="M5" s="56" t="s">
        <v>22</v>
      </c>
      <c r="N5" s="61" t="s">
        <v>41</v>
      </c>
      <c r="O5" s="56" t="s">
        <v>42</v>
      </c>
      <c r="P5" s="56" t="s">
        <v>43</v>
      </c>
      <c r="Q5" s="56" t="s">
        <v>23</v>
      </c>
      <c r="R5" s="56" t="s">
        <v>16</v>
      </c>
    </row>
    <row r="6" spans="1:19" ht="15.75" x14ac:dyDescent="0.25">
      <c r="A6" s="44"/>
      <c r="B6" s="609" t="s">
        <v>3376</v>
      </c>
      <c r="C6" s="610"/>
      <c r="D6" s="610"/>
      <c r="E6" s="610"/>
      <c r="F6" s="610"/>
      <c r="G6" s="610"/>
      <c r="H6" s="610"/>
      <c r="I6" s="610"/>
      <c r="J6" s="610"/>
      <c r="K6" s="610"/>
      <c r="L6" s="610"/>
      <c r="M6" s="610"/>
      <c r="N6" s="610"/>
      <c r="O6" s="610"/>
      <c r="P6" s="610"/>
      <c r="Q6" s="610"/>
      <c r="R6" s="611"/>
    </row>
    <row r="7" spans="1:19" s="192" customFormat="1" ht="105" customHeight="1" x14ac:dyDescent="0.3">
      <c r="A7" s="185">
        <v>1</v>
      </c>
      <c r="B7" s="185" t="s">
        <v>2201</v>
      </c>
      <c r="C7" s="185" t="s">
        <v>44</v>
      </c>
      <c r="D7" s="186" t="s">
        <v>1235</v>
      </c>
      <c r="E7" s="187" t="s">
        <v>25</v>
      </c>
      <c r="F7" s="187" t="s">
        <v>1236</v>
      </c>
      <c r="G7" s="188" t="s">
        <v>1237</v>
      </c>
      <c r="H7" s="188" t="s">
        <v>12</v>
      </c>
      <c r="I7" s="189" t="s">
        <v>109</v>
      </c>
      <c r="J7" s="188" t="s">
        <v>1238</v>
      </c>
      <c r="K7" s="188" t="s">
        <v>1239</v>
      </c>
      <c r="L7" s="187">
        <v>4793</v>
      </c>
      <c r="M7" s="190">
        <v>2205385.9300000002</v>
      </c>
      <c r="N7" s="190">
        <v>2668455.81</v>
      </c>
      <c r="O7" s="187" t="s">
        <v>12</v>
      </c>
      <c r="P7" s="186" t="s">
        <v>1240</v>
      </c>
      <c r="Q7" s="186" t="s">
        <v>1241</v>
      </c>
      <c r="R7" s="191" t="s">
        <v>852</v>
      </c>
    </row>
    <row r="8" spans="1:19" s="195" customFormat="1" ht="108.75" customHeight="1" x14ac:dyDescent="0.3">
      <c r="A8" s="185">
        <v>2</v>
      </c>
      <c r="B8" s="185" t="s">
        <v>2202</v>
      </c>
      <c r="C8" s="185" t="s">
        <v>44</v>
      </c>
      <c r="D8" s="186" t="s">
        <v>1242</v>
      </c>
      <c r="E8" s="187" t="s">
        <v>25</v>
      </c>
      <c r="F8" s="187" t="s">
        <v>1236</v>
      </c>
      <c r="G8" s="188" t="s">
        <v>1243</v>
      </c>
      <c r="H8" s="188" t="s">
        <v>12</v>
      </c>
      <c r="I8" s="189" t="s">
        <v>109</v>
      </c>
      <c r="J8" s="188" t="s">
        <v>1238</v>
      </c>
      <c r="K8" s="188" t="s">
        <v>1244</v>
      </c>
      <c r="L8" s="186">
        <v>4793</v>
      </c>
      <c r="M8" s="193">
        <v>857069.41</v>
      </c>
      <c r="N8" s="193">
        <v>1037030.22</v>
      </c>
      <c r="O8" s="187" t="s">
        <v>12</v>
      </c>
      <c r="P8" s="186" t="s">
        <v>1240</v>
      </c>
      <c r="Q8" s="194" t="s">
        <v>1241</v>
      </c>
      <c r="R8" s="191" t="s">
        <v>852</v>
      </c>
    </row>
    <row r="9" spans="1:19" s="192" customFormat="1" ht="156.75" customHeight="1" x14ac:dyDescent="0.3">
      <c r="A9" s="185">
        <v>3</v>
      </c>
      <c r="B9" s="185" t="s">
        <v>2203</v>
      </c>
      <c r="C9" s="186" t="s">
        <v>1303</v>
      </c>
      <c r="D9" s="186" t="s">
        <v>45</v>
      </c>
      <c r="E9" s="186" t="s">
        <v>28</v>
      </c>
      <c r="F9" s="186" t="s">
        <v>1304</v>
      </c>
      <c r="G9" s="189" t="s">
        <v>1305</v>
      </c>
      <c r="H9" s="188" t="s">
        <v>12</v>
      </c>
      <c r="I9" s="189" t="s">
        <v>109</v>
      </c>
      <c r="J9" s="189" t="s">
        <v>1306</v>
      </c>
      <c r="K9" s="189" t="s">
        <v>1307</v>
      </c>
      <c r="L9" s="186">
        <v>3260</v>
      </c>
      <c r="M9" s="193">
        <v>866294.24</v>
      </c>
      <c r="N9" s="193">
        <v>1072729.1399999999</v>
      </c>
      <c r="O9" s="187" t="s">
        <v>12</v>
      </c>
      <c r="P9" s="186" t="s">
        <v>12</v>
      </c>
      <c r="Q9" s="186" t="s">
        <v>0</v>
      </c>
      <c r="R9" s="191" t="s">
        <v>852</v>
      </c>
    </row>
    <row r="10" spans="1:19" s="192" customFormat="1" ht="112.5" customHeight="1" thickBot="1" x14ac:dyDescent="0.35">
      <c r="A10" s="185">
        <v>4</v>
      </c>
      <c r="B10" s="185" t="s">
        <v>2204</v>
      </c>
      <c r="C10" s="186" t="s">
        <v>1303</v>
      </c>
      <c r="D10" s="186" t="s">
        <v>45</v>
      </c>
      <c r="E10" s="186" t="s">
        <v>28</v>
      </c>
      <c r="F10" s="196" t="s">
        <v>1308</v>
      </c>
      <c r="G10" s="189" t="s">
        <v>1309</v>
      </c>
      <c r="H10" s="189" t="s">
        <v>0</v>
      </c>
      <c r="I10" s="189" t="s">
        <v>109</v>
      </c>
      <c r="J10" s="189" t="s">
        <v>1310</v>
      </c>
      <c r="K10" s="189" t="s">
        <v>1311</v>
      </c>
      <c r="L10" s="197" t="s">
        <v>1312</v>
      </c>
      <c r="M10" s="193">
        <v>745484.1</v>
      </c>
      <c r="N10" s="193">
        <v>689480.16</v>
      </c>
      <c r="O10" s="187" t="s">
        <v>0</v>
      </c>
      <c r="P10" s="187" t="s">
        <v>0</v>
      </c>
      <c r="Q10" s="187" t="s">
        <v>0</v>
      </c>
      <c r="R10" s="191" t="s">
        <v>852</v>
      </c>
    </row>
    <row r="11" spans="1:19" s="192" customFormat="1" ht="169.5" thickBot="1" x14ac:dyDescent="0.35">
      <c r="A11" s="198">
        <v>5</v>
      </c>
      <c r="B11" s="185" t="s">
        <v>3370</v>
      </c>
      <c r="C11" s="186" t="s">
        <v>1303</v>
      </c>
      <c r="D11" s="186" t="s">
        <v>3371</v>
      </c>
      <c r="E11" s="186" t="s">
        <v>3372</v>
      </c>
      <c r="F11" s="199" t="s">
        <v>1313</v>
      </c>
      <c r="G11" s="199" t="s">
        <v>1314</v>
      </c>
      <c r="H11" s="200" t="s">
        <v>27</v>
      </c>
      <c r="I11" s="189" t="s">
        <v>109</v>
      </c>
      <c r="J11" s="189" t="s">
        <v>3373</v>
      </c>
      <c r="K11" s="199" t="s">
        <v>3374</v>
      </c>
      <c r="L11" s="197">
        <v>946</v>
      </c>
      <c r="M11" s="201">
        <v>234301.44</v>
      </c>
      <c r="N11" s="202">
        <v>359612.53</v>
      </c>
      <c r="O11" s="187" t="s">
        <v>27</v>
      </c>
      <c r="P11" s="186" t="s">
        <v>3375</v>
      </c>
      <c r="Q11" s="186" t="s">
        <v>4738</v>
      </c>
      <c r="R11" s="187" t="s">
        <v>2827</v>
      </c>
    </row>
    <row r="12" spans="1:19" s="192" customFormat="1" ht="243.75" x14ac:dyDescent="0.3">
      <c r="A12" s="198">
        <v>6</v>
      </c>
      <c r="B12" s="185" t="s">
        <v>3377</v>
      </c>
      <c r="C12" s="186" t="s">
        <v>1303</v>
      </c>
      <c r="D12" s="186" t="s">
        <v>3371</v>
      </c>
      <c r="E12" s="186" t="s">
        <v>3372</v>
      </c>
      <c r="F12" s="203" t="s">
        <v>1282</v>
      </c>
      <c r="G12" s="204" t="s">
        <v>1283</v>
      </c>
      <c r="H12" s="205" t="s">
        <v>27</v>
      </c>
      <c r="I12" s="189" t="s">
        <v>109</v>
      </c>
      <c r="J12" s="206" t="s">
        <v>3378</v>
      </c>
      <c r="K12" s="199" t="s">
        <v>3379</v>
      </c>
      <c r="L12" s="197" t="s">
        <v>27</v>
      </c>
      <c r="M12" s="207">
        <v>6434087</v>
      </c>
      <c r="N12" s="207">
        <v>33505964.030000001</v>
      </c>
      <c r="O12" s="187" t="s">
        <v>27</v>
      </c>
      <c r="P12" s="186" t="s">
        <v>3380</v>
      </c>
      <c r="Q12" s="208" t="s">
        <v>115</v>
      </c>
      <c r="R12" s="187" t="s">
        <v>2827</v>
      </c>
    </row>
    <row r="13" spans="1:19" s="192" customFormat="1" ht="243.75" x14ac:dyDescent="0.3">
      <c r="A13" s="198">
        <v>7</v>
      </c>
      <c r="B13" s="185" t="s">
        <v>4124</v>
      </c>
      <c r="C13" s="186" t="s">
        <v>1303</v>
      </c>
      <c r="D13" s="186" t="s">
        <v>3371</v>
      </c>
      <c r="E13" s="186" t="s">
        <v>3372</v>
      </c>
      <c r="F13" s="203" t="s">
        <v>1276</v>
      </c>
      <c r="G13" s="204" t="s">
        <v>1277</v>
      </c>
      <c r="H13" s="205" t="s">
        <v>27</v>
      </c>
      <c r="I13" s="186" t="s">
        <v>282</v>
      </c>
      <c r="J13" s="204" t="s">
        <v>3381</v>
      </c>
      <c r="K13" s="204" t="s">
        <v>3384</v>
      </c>
      <c r="L13" s="197" t="s">
        <v>27</v>
      </c>
      <c r="M13" s="207">
        <v>154913</v>
      </c>
      <c r="N13" s="193">
        <v>458653.18</v>
      </c>
      <c r="O13" s="187" t="s">
        <v>27</v>
      </c>
      <c r="P13" s="204" t="s">
        <v>3388</v>
      </c>
      <c r="Q13" s="204" t="s">
        <v>873</v>
      </c>
      <c r="R13" s="187" t="s">
        <v>3387</v>
      </c>
    </row>
    <row r="14" spans="1:19" s="192" customFormat="1" ht="243.75" x14ac:dyDescent="0.3">
      <c r="A14" s="198">
        <v>8</v>
      </c>
      <c r="B14" s="185" t="s">
        <v>4125</v>
      </c>
      <c r="C14" s="186" t="s">
        <v>1303</v>
      </c>
      <c r="D14" s="186" t="s">
        <v>45</v>
      </c>
      <c r="E14" s="186" t="s">
        <v>28</v>
      </c>
      <c r="F14" s="186" t="s">
        <v>1293</v>
      </c>
      <c r="G14" s="209" t="s">
        <v>1294</v>
      </c>
      <c r="H14" s="205" t="s">
        <v>27</v>
      </c>
      <c r="I14" s="186" t="s">
        <v>282</v>
      </c>
      <c r="J14" s="204" t="s">
        <v>3382</v>
      </c>
      <c r="K14" s="204" t="s">
        <v>3385</v>
      </c>
      <c r="L14" s="197" t="s">
        <v>27</v>
      </c>
      <c r="M14" s="207">
        <v>248971.29</v>
      </c>
      <c r="N14" s="193">
        <v>236200.95</v>
      </c>
      <c r="O14" s="187" t="s">
        <v>27</v>
      </c>
      <c r="P14" s="204" t="s">
        <v>3389</v>
      </c>
      <c r="Q14" s="204" t="s">
        <v>873</v>
      </c>
      <c r="R14" s="187" t="s">
        <v>3387</v>
      </c>
    </row>
    <row r="15" spans="1:19" s="192" customFormat="1" ht="243.75" x14ac:dyDescent="0.3">
      <c r="A15" s="198">
        <v>9</v>
      </c>
      <c r="B15" s="185" t="s">
        <v>4126</v>
      </c>
      <c r="C15" s="186" t="s">
        <v>1303</v>
      </c>
      <c r="D15" s="186" t="s">
        <v>45</v>
      </c>
      <c r="E15" s="186" t="s">
        <v>28</v>
      </c>
      <c r="F15" s="186" t="s">
        <v>1300</v>
      </c>
      <c r="G15" s="186" t="s">
        <v>1301</v>
      </c>
      <c r="H15" s="205" t="s">
        <v>27</v>
      </c>
      <c r="I15" s="186" t="s">
        <v>282</v>
      </c>
      <c r="J15" s="204" t="s">
        <v>3383</v>
      </c>
      <c r="K15" s="210" t="s">
        <v>3386</v>
      </c>
      <c r="L15" s="197" t="s">
        <v>27</v>
      </c>
      <c r="M15" s="207">
        <v>232510.38</v>
      </c>
      <c r="N15" s="193">
        <v>220584.36</v>
      </c>
      <c r="O15" s="187" t="s">
        <v>27</v>
      </c>
      <c r="P15" s="204" t="s">
        <v>3389</v>
      </c>
      <c r="Q15" s="204" t="s">
        <v>873</v>
      </c>
      <c r="R15" s="187" t="s">
        <v>3387</v>
      </c>
    </row>
    <row r="16" spans="1:19" s="195" customFormat="1" ht="28.5" customHeight="1" x14ac:dyDescent="0.3">
      <c r="A16" s="612" t="s">
        <v>3390</v>
      </c>
      <c r="B16" s="613"/>
      <c r="C16" s="613"/>
      <c r="D16" s="613"/>
      <c r="E16" s="613"/>
      <c r="F16" s="613"/>
      <c r="G16" s="613"/>
      <c r="H16" s="613"/>
      <c r="I16" s="614"/>
      <c r="J16" s="211"/>
      <c r="K16" s="211" t="s">
        <v>8</v>
      </c>
      <c r="L16" s="212"/>
      <c r="M16" s="213">
        <f>SUM(M7:M15)</f>
        <v>11979016.790000001</v>
      </c>
      <c r="N16" s="213">
        <f>SUM(N7:N15)</f>
        <v>40248710.380000003</v>
      </c>
      <c r="O16" s="186"/>
      <c r="P16" s="186"/>
      <c r="Q16" s="186"/>
      <c r="R16" s="191"/>
    </row>
    <row r="17" spans="1:18" s="214" customFormat="1" ht="18.75" x14ac:dyDescent="0.3"/>
    <row r="18" spans="1:18" s="214" customFormat="1" ht="18.75" x14ac:dyDescent="0.3"/>
    <row r="19" spans="1:18" s="214" customFormat="1" ht="18.75" x14ac:dyDescent="0.3"/>
    <row r="20" spans="1:18" s="195" customFormat="1" ht="56.25" customHeight="1" x14ac:dyDescent="0.3">
      <c r="A20" s="616"/>
      <c r="B20" s="616"/>
      <c r="C20" s="616"/>
      <c r="D20" s="215"/>
      <c r="E20" s="215"/>
      <c r="F20" s="215"/>
      <c r="G20" s="215"/>
      <c r="H20" s="215"/>
      <c r="I20" s="215"/>
      <c r="J20" s="215"/>
      <c r="K20" s="215"/>
      <c r="L20" s="215"/>
      <c r="M20" s="215"/>
      <c r="N20" s="215"/>
      <c r="O20" s="216"/>
      <c r="Q20" s="615"/>
      <c r="R20" s="615"/>
    </row>
  </sheetData>
  <autoFilter ref="A5:R16"/>
  <mergeCells count="5">
    <mergeCell ref="B6:R6"/>
    <mergeCell ref="A16:I16"/>
    <mergeCell ref="Q20:R20"/>
    <mergeCell ref="A20:C20"/>
    <mergeCell ref="Q1:S1"/>
  </mergeCells>
  <pageMargins left="0.31496062992125984" right="0.31496062992125984" top="0.55118110236220474" bottom="0.55118110236220474" header="0.31496062992125984" footer="0.31496062992125984"/>
  <pageSetup paperSize="9" scale="35" fitToHeight="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M1" sqref="M1:O1"/>
    </sheetView>
  </sheetViews>
  <sheetFormatPr defaultRowHeight="15" x14ac:dyDescent="0.25"/>
  <cols>
    <col min="1" max="1" width="5.85546875" customWidth="1"/>
    <col min="2" max="2" width="12" customWidth="1"/>
    <col min="3" max="3" width="10.28515625" customWidth="1"/>
    <col min="4" max="4" width="12.28515625" customWidth="1"/>
    <col min="5" max="5" width="11.140625" customWidth="1"/>
    <col min="6" max="6" width="15.5703125" customWidth="1"/>
    <col min="7" max="7" width="14.85546875" customWidth="1"/>
    <col min="8" max="8" width="14.28515625" customWidth="1"/>
    <col min="9" max="9" width="31.7109375" customWidth="1"/>
    <col min="10" max="10" width="20" customWidth="1"/>
    <col min="11" max="11" width="9.7109375" customWidth="1"/>
    <col min="12" max="12" width="12.140625" customWidth="1"/>
    <col min="13" max="13" width="18.5703125" customWidth="1"/>
    <col min="14" max="14" width="15" customWidth="1"/>
    <col min="15" max="15" width="12.5703125" customWidth="1"/>
  </cols>
  <sheetData>
    <row r="1" spans="1:15" s="7" customFormat="1" ht="12" customHeight="1" x14ac:dyDescent="0.25">
      <c r="J1" s="20"/>
      <c r="K1" s="505"/>
      <c r="L1" s="505"/>
      <c r="M1" s="547"/>
      <c r="N1" s="547"/>
      <c r="O1" s="547"/>
    </row>
    <row r="2" spans="1:15" s="7" customFormat="1" ht="21" customHeight="1" x14ac:dyDescent="0.25">
      <c r="G2" s="546" t="s">
        <v>4708</v>
      </c>
      <c r="H2" s="546"/>
      <c r="I2" s="546"/>
      <c r="J2" s="20"/>
      <c r="K2" s="468"/>
    </row>
    <row r="3" spans="1:15" s="7" customFormat="1" ht="15.75" customHeight="1" x14ac:dyDescent="0.25">
      <c r="A3" s="535" t="s">
        <v>4868</v>
      </c>
      <c r="B3" s="535"/>
      <c r="C3" s="535"/>
      <c r="D3" s="535"/>
      <c r="E3" s="535"/>
      <c r="F3" s="535"/>
      <c r="G3" s="535"/>
      <c r="H3" s="535"/>
      <c r="I3" s="535"/>
      <c r="J3" s="535"/>
      <c r="K3" s="535"/>
      <c r="L3" s="535"/>
      <c r="M3" s="535"/>
      <c r="N3" s="535"/>
      <c r="O3" s="535"/>
    </row>
    <row r="4" spans="1:15" s="7" customFormat="1" ht="15.75" hidden="1" x14ac:dyDescent="0.25">
      <c r="D4" s="473"/>
      <c r="E4" s="144"/>
      <c r="F4" s="144"/>
      <c r="G4" s="144"/>
      <c r="H4" s="144"/>
      <c r="I4" s="144"/>
      <c r="J4" s="522"/>
      <c r="K4" s="144"/>
      <c r="L4" s="525"/>
    </row>
    <row r="5" spans="1:15" s="524" customFormat="1" ht="288" customHeight="1" x14ac:dyDescent="0.25">
      <c r="A5" s="514" t="s">
        <v>4</v>
      </c>
      <c r="B5" s="506" t="s">
        <v>15</v>
      </c>
      <c r="C5" s="506" t="s">
        <v>20</v>
      </c>
      <c r="D5" s="506" t="s">
        <v>4867</v>
      </c>
      <c r="E5" s="506" t="s">
        <v>21</v>
      </c>
      <c r="F5" s="506" t="s">
        <v>4860</v>
      </c>
      <c r="G5" s="523" t="s">
        <v>4861</v>
      </c>
      <c r="H5" s="523" t="s">
        <v>48</v>
      </c>
      <c r="I5" s="523" t="s">
        <v>4866</v>
      </c>
      <c r="J5" s="523" t="s">
        <v>4862</v>
      </c>
      <c r="K5" s="523" t="s">
        <v>4863</v>
      </c>
      <c r="L5" s="506" t="s">
        <v>4864</v>
      </c>
      <c r="M5" s="506" t="s">
        <v>4865</v>
      </c>
      <c r="N5" s="506" t="s">
        <v>23</v>
      </c>
      <c r="O5" s="506" t="s">
        <v>88</v>
      </c>
    </row>
    <row r="6" spans="1:15" s="524" customFormat="1" ht="18.75" customHeight="1" x14ac:dyDescent="0.25">
      <c r="A6" s="534" t="s">
        <v>27</v>
      </c>
      <c r="B6" s="534" t="s">
        <v>27</v>
      </c>
      <c r="C6" s="534" t="s">
        <v>27</v>
      </c>
      <c r="D6" s="534" t="s">
        <v>27</v>
      </c>
      <c r="E6" s="534" t="s">
        <v>27</v>
      </c>
      <c r="F6" s="534" t="s">
        <v>27</v>
      </c>
      <c r="G6" s="534" t="s">
        <v>27</v>
      </c>
      <c r="H6" s="534" t="s">
        <v>27</v>
      </c>
      <c r="I6" s="534" t="s">
        <v>27</v>
      </c>
      <c r="J6" s="534" t="s">
        <v>27</v>
      </c>
      <c r="K6" s="534" t="s">
        <v>27</v>
      </c>
      <c r="L6" s="534" t="s">
        <v>27</v>
      </c>
      <c r="M6" s="534" t="s">
        <v>27</v>
      </c>
      <c r="N6" s="534" t="s">
        <v>27</v>
      </c>
      <c r="O6" s="534" t="s">
        <v>27</v>
      </c>
    </row>
    <row r="7" spans="1:15" s="7" customFormat="1" ht="15.75" x14ac:dyDescent="0.25"/>
    <row r="8" spans="1:15" s="7" customFormat="1" ht="15.75" x14ac:dyDescent="0.25"/>
    <row r="9" spans="1:15" s="7" customFormat="1" ht="15.75" x14ac:dyDescent="0.25"/>
    <row r="10" spans="1:15" s="7" customFormat="1" ht="15.75" customHeight="1" x14ac:dyDescent="0.25">
      <c r="A10" s="617"/>
      <c r="B10" s="617"/>
      <c r="C10" s="617"/>
      <c r="D10" s="617"/>
      <c r="N10" s="618"/>
      <c r="O10" s="618"/>
    </row>
    <row r="11" spans="1:15" s="7" customFormat="1" ht="15" customHeight="1" x14ac:dyDescent="0.25">
      <c r="A11" s="617"/>
      <c r="B11" s="617"/>
      <c r="C11" s="617"/>
      <c r="D11" s="617"/>
      <c r="E11" s="472"/>
      <c r="N11" s="618"/>
      <c r="O11" s="618"/>
    </row>
    <row r="12" spans="1:15" s="7" customFormat="1" ht="15.75" customHeight="1" x14ac:dyDescent="0.25">
      <c r="A12" s="617"/>
      <c r="B12" s="617"/>
      <c r="C12" s="617"/>
      <c r="D12" s="617"/>
      <c r="E12" s="472"/>
      <c r="F12" s="474"/>
      <c r="N12" s="618"/>
      <c r="O12" s="618"/>
    </row>
  </sheetData>
  <mergeCells count="4">
    <mergeCell ref="G2:I2"/>
    <mergeCell ref="A10:D12"/>
    <mergeCell ref="N10:O12"/>
    <mergeCell ref="M1:O1"/>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zoomScale="80" zoomScaleNormal="80" workbookViewId="0">
      <selection activeCell="A2" sqref="A2:H2"/>
    </sheetView>
  </sheetViews>
  <sheetFormatPr defaultRowHeight="15" x14ac:dyDescent="0.25"/>
  <cols>
    <col min="2" max="2" width="22.140625" customWidth="1"/>
    <col min="3" max="3" width="30.42578125" customWidth="1"/>
    <col min="4" max="4" width="24.140625" customWidth="1"/>
    <col min="5" max="5" width="27.85546875" customWidth="1"/>
    <col min="6" max="6" width="29.42578125" customWidth="1"/>
    <col min="7" max="7" width="21.28515625" customWidth="1"/>
    <col min="8" max="8" width="22.28515625" customWidth="1"/>
    <col min="9" max="9" width="4" hidden="1" customWidth="1"/>
  </cols>
  <sheetData>
    <row r="1" spans="1:19" ht="15.75" customHeight="1" x14ac:dyDescent="0.25">
      <c r="B1" s="15"/>
      <c r="C1" s="15"/>
      <c r="D1" s="15"/>
      <c r="E1" s="15"/>
      <c r="F1" s="504"/>
      <c r="G1" s="547"/>
      <c r="H1" s="547"/>
      <c r="I1" s="547"/>
      <c r="J1" s="17"/>
      <c r="K1" s="17"/>
      <c r="L1" s="17"/>
      <c r="M1" s="17"/>
      <c r="N1" s="17"/>
      <c r="O1" s="17"/>
      <c r="P1" s="17"/>
      <c r="Q1" s="17"/>
      <c r="R1" s="17"/>
      <c r="S1" s="17"/>
    </row>
    <row r="2" spans="1:19" ht="15.75" customHeight="1" x14ac:dyDescent="0.25">
      <c r="A2" s="652" t="s">
        <v>4701</v>
      </c>
      <c r="B2" s="652"/>
      <c r="C2" s="652"/>
      <c r="D2" s="652"/>
      <c r="E2" s="652"/>
      <c r="F2" s="652"/>
      <c r="G2" s="652"/>
      <c r="H2" s="652"/>
      <c r="I2" s="16"/>
      <c r="J2" s="17"/>
      <c r="K2" s="17"/>
      <c r="L2" s="17"/>
      <c r="M2" s="17"/>
      <c r="N2" s="17"/>
      <c r="O2" s="17"/>
      <c r="P2" s="17"/>
      <c r="Q2" s="17"/>
      <c r="R2" s="17"/>
      <c r="S2" s="17"/>
    </row>
    <row r="3" spans="1:19" s="513" customFormat="1" ht="39" customHeight="1" x14ac:dyDescent="0.25">
      <c r="A3" s="621" t="s">
        <v>5158</v>
      </c>
      <c r="B3" s="621"/>
      <c r="C3" s="621"/>
      <c r="D3" s="621"/>
      <c r="E3" s="621"/>
      <c r="F3" s="621"/>
      <c r="G3" s="621"/>
      <c r="H3" s="621"/>
      <c r="I3" s="521"/>
      <c r="J3" s="512"/>
      <c r="K3" s="512"/>
      <c r="L3" s="512"/>
      <c r="M3" s="512"/>
      <c r="N3" s="512"/>
      <c r="O3" s="512"/>
      <c r="P3" s="512"/>
      <c r="Q3" s="512"/>
      <c r="R3" s="512"/>
      <c r="S3" s="512"/>
    </row>
    <row r="4" spans="1:19" s="513" customFormat="1" ht="15.75" hidden="1" x14ac:dyDescent="0.25"/>
    <row r="5" spans="1:19" s="513" customFormat="1" ht="204.75" customHeight="1" x14ac:dyDescent="0.25">
      <c r="A5" s="548" t="s">
        <v>46</v>
      </c>
      <c r="B5" s="550"/>
      <c r="C5" s="508" t="s">
        <v>47</v>
      </c>
      <c r="D5" s="508" t="s">
        <v>48</v>
      </c>
      <c r="E5" s="508" t="s">
        <v>49</v>
      </c>
      <c r="F5" s="508" t="s">
        <v>50</v>
      </c>
      <c r="G5" s="511" t="s">
        <v>23</v>
      </c>
      <c r="H5" s="511" t="s">
        <v>16</v>
      </c>
    </row>
    <row r="6" spans="1:19" s="513" customFormat="1" ht="15.75" x14ac:dyDescent="0.25">
      <c r="A6" s="619" t="s">
        <v>26</v>
      </c>
      <c r="B6" s="620"/>
      <c r="C6" s="514" t="s">
        <v>26</v>
      </c>
      <c r="D6" s="514" t="s">
        <v>26</v>
      </c>
      <c r="E6" s="515" t="s">
        <v>26</v>
      </c>
      <c r="F6" s="515" t="s">
        <v>26</v>
      </c>
      <c r="G6" s="516" t="s">
        <v>26</v>
      </c>
      <c r="H6" s="516" t="s">
        <v>26</v>
      </c>
    </row>
    <row r="7" spans="1:19" s="513" customFormat="1" ht="15.75" x14ac:dyDescent="0.25"/>
    <row r="8" spans="1:19" s="513" customFormat="1" ht="15.75" x14ac:dyDescent="0.25"/>
    <row r="9" spans="1:19" s="513" customFormat="1" ht="15.75" x14ac:dyDescent="0.25"/>
    <row r="10" spans="1:19" s="513" customFormat="1" ht="15.75" customHeight="1" x14ac:dyDescent="0.25">
      <c r="A10" s="617"/>
      <c r="B10" s="617"/>
      <c r="C10" s="617"/>
      <c r="D10" s="617"/>
      <c r="E10" s="7"/>
      <c r="G10" s="618"/>
      <c r="H10" s="618"/>
    </row>
    <row r="11" spans="1:19" s="513" customFormat="1" ht="15" customHeight="1" x14ac:dyDescent="0.25">
      <c r="A11" s="617"/>
      <c r="B11" s="617"/>
      <c r="C11" s="617"/>
      <c r="D11" s="617"/>
      <c r="E11" s="519"/>
      <c r="G11" s="618"/>
      <c r="H11" s="618"/>
    </row>
    <row r="12" spans="1:19" s="513" customFormat="1" ht="15.75" customHeight="1" x14ac:dyDescent="0.25">
      <c r="A12" s="617"/>
      <c r="B12" s="617"/>
      <c r="C12" s="617"/>
      <c r="D12" s="617"/>
      <c r="E12" s="519"/>
      <c r="F12" s="474"/>
      <c r="G12" s="618"/>
      <c r="H12" s="618"/>
    </row>
  </sheetData>
  <mergeCells count="7">
    <mergeCell ref="A10:D12"/>
    <mergeCell ref="G10:H12"/>
    <mergeCell ref="A2:H2"/>
    <mergeCell ref="G1:I1"/>
    <mergeCell ref="A5:B5"/>
    <mergeCell ref="A6:B6"/>
    <mergeCell ref="A3:H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zoomScale="80" zoomScaleNormal="80" workbookViewId="0">
      <selection activeCell="G1" sqref="G1:I1"/>
    </sheetView>
  </sheetViews>
  <sheetFormatPr defaultRowHeight="15" x14ac:dyDescent="0.25"/>
  <cols>
    <col min="2" max="2" width="17.85546875" customWidth="1"/>
    <col min="3" max="3" width="30.5703125" customWidth="1"/>
    <col min="4" max="4" width="23" customWidth="1"/>
    <col min="5" max="5" width="24.5703125" customWidth="1"/>
    <col min="6" max="6" width="21.28515625" customWidth="1"/>
    <col min="7" max="7" width="24.7109375" customWidth="1"/>
    <col min="8" max="8" width="25.7109375" customWidth="1"/>
    <col min="9" max="9" width="9.140625" hidden="1" customWidth="1"/>
  </cols>
  <sheetData>
    <row r="1" spans="1:19" ht="21" customHeight="1" x14ac:dyDescent="0.25">
      <c r="B1" s="15"/>
      <c r="C1" s="15"/>
      <c r="D1" s="15"/>
      <c r="E1" s="15"/>
      <c r="F1" s="504"/>
      <c r="G1" s="547"/>
      <c r="H1" s="547"/>
      <c r="I1" s="547"/>
      <c r="J1" s="17"/>
      <c r="K1" s="17"/>
      <c r="L1" s="17"/>
      <c r="M1" s="17"/>
      <c r="N1" s="17"/>
      <c r="O1" s="17"/>
      <c r="P1" s="17"/>
      <c r="Q1" s="17"/>
      <c r="R1" s="17"/>
      <c r="S1" s="17"/>
    </row>
    <row r="2" spans="1:19" ht="18.75" customHeight="1" x14ac:dyDescent="0.25">
      <c r="B2" s="15"/>
      <c r="C2" s="15"/>
      <c r="D2" s="15" t="s">
        <v>4701</v>
      </c>
      <c r="E2" s="15"/>
      <c r="F2" s="2"/>
      <c r="G2" s="49"/>
      <c r="H2" s="49"/>
      <c r="I2" s="16"/>
      <c r="J2" s="17"/>
      <c r="K2" s="17"/>
      <c r="L2" s="17"/>
      <c r="M2" s="17"/>
      <c r="N2" s="17"/>
      <c r="O2" s="17"/>
      <c r="P2" s="17"/>
      <c r="Q2" s="17"/>
      <c r="R2" s="17"/>
      <c r="S2" s="17"/>
    </row>
    <row r="3" spans="1:19" ht="36.75" customHeight="1" x14ac:dyDescent="0.25">
      <c r="A3" s="621" t="s">
        <v>5159</v>
      </c>
      <c r="B3" s="621"/>
      <c r="C3" s="621"/>
      <c r="D3" s="621"/>
      <c r="E3" s="621"/>
      <c r="F3" s="621"/>
      <c r="G3" s="621"/>
      <c r="H3" s="621"/>
      <c r="I3" s="18"/>
      <c r="J3" s="17"/>
      <c r="K3" s="17"/>
      <c r="L3" s="17"/>
      <c r="M3" s="17"/>
      <c r="N3" s="17"/>
      <c r="O3" s="17"/>
      <c r="P3" s="17"/>
      <c r="Q3" s="17"/>
      <c r="R3" s="17"/>
      <c r="S3" s="17"/>
    </row>
    <row r="4" spans="1:19" ht="3" hidden="1" customHeight="1" x14ac:dyDescent="0.25">
      <c r="B4" s="19"/>
      <c r="C4" s="19"/>
      <c r="D4" s="19"/>
      <c r="E4" s="19"/>
      <c r="F4" s="19"/>
      <c r="G4" s="17"/>
      <c r="H4" s="17"/>
      <c r="I4" s="17"/>
      <c r="J4" s="17"/>
      <c r="K4" s="17"/>
      <c r="L4" s="17"/>
      <c r="M4" s="17"/>
      <c r="N4" s="17"/>
      <c r="O4" s="17"/>
      <c r="P4" s="17"/>
      <c r="Q4" s="17"/>
      <c r="R4" s="17"/>
      <c r="S4" s="17"/>
    </row>
    <row r="5" spans="1:19" s="513" customFormat="1" ht="186" customHeight="1" x14ac:dyDescent="0.25">
      <c r="A5" s="548" t="s">
        <v>51</v>
      </c>
      <c r="B5" s="550"/>
      <c r="C5" s="508" t="s">
        <v>52</v>
      </c>
      <c r="D5" s="508" t="s">
        <v>48</v>
      </c>
      <c r="E5" s="508" t="s">
        <v>49</v>
      </c>
      <c r="F5" s="508" t="s">
        <v>50</v>
      </c>
      <c r="G5" s="511" t="s">
        <v>23</v>
      </c>
      <c r="H5" s="511" t="s">
        <v>16</v>
      </c>
      <c r="I5" s="512"/>
      <c r="J5" s="512"/>
      <c r="K5" s="512"/>
      <c r="L5" s="512"/>
      <c r="M5" s="512"/>
      <c r="N5" s="512"/>
      <c r="O5" s="512"/>
      <c r="P5" s="512"/>
      <c r="Q5" s="512"/>
      <c r="R5" s="512"/>
      <c r="S5" s="512"/>
    </row>
    <row r="6" spans="1:19" s="513" customFormat="1" ht="35.25" customHeight="1" x14ac:dyDescent="0.25">
      <c r="A6" s="619" t="s">
        <v>26</v>
      </c>
      <c r="B6" s="620"/>
      <c r="C6" s="514" t="s">
        <v>26</v>
      </c>
      <c r="D6" s="514" t="s">
        <v>26</v>
      </c>
      <c r="E6" s="515" t="s">
        <v>26</v>
      </c>
      <c r="F6" s="515" t="s">
        <v>26</v>
      </c>
      <c r="G6" s="516" t="s">
        <v>26</v>
      </c>
      <c r="H6" s="516" t="s">
        <v>26</v>
      </c>
    </row>
    <row r="7" spans="1:19" s="513" customFormat="1" ht="15.75" x14ac:dyDescent="0.25">
      <c r="A7" s="468"/>
      <c r="B7" s="468"/>
      <c r="C7" s="471"/>
      <c r="D7" s="471"/>
      <c r="E7" s="468"/>
      <c r="F7" s="468"/>
      <c r="G7" s="517"/>
      <c r="H7" s="517"/>
    </row>
    <row r="8" spans="1:19" s="513" customFormat="1" ht="15.75" x14ac:dyDescent="0.25">
      <c r="B8" s="518"/>
      <c r="C8" s="518"/>
      <c r="D8" s="518"/>
      <c r="E8" s="519"/>
    </row>
    <row r="9" spans="1:19" s="513" customFormat="1" ht="15.75" x14ac:dyDescent="0.25">
      <c r="B9" s="518"/>
      <c r="C9" s="518"/>
      <c r="D9" s="518"/>
      <c r="E9" s="520"/>
    </row>
    <row r="10" spans="1:19" s="513" customFormat="1" ht="15.75" customHeight="1" x14ac:dyDescent="0.25">
      <c r="A10" s="617"/>
      <c r="B10" s="617"/>
      <c r="C10" s="617"/>
      <c r="D10" s="617"/>
      <c r="E10" s="7"/>
      <c r="G10" s="618"/>
      <c r="H10" s="618"/>
    </row>
    <row r="11" spans="1:19" s="513" customFormat="1" ht="15" customHeight="1" x14ac:dyDescent="0.25">
      <c r="A11" s="617"/>
      <c r="B11" s="617"/>
      <c r="C11" s="617"/>
      <c r="D11" s="617"/>
      <c r="E11" s="519"/>
      <c r="G11" s="618"/>
      <c r="H11" s="618"/>
    </row>
    <row r="12" spans="1:19" s="513" customFormat="1" ht="15.75" customHeight="1" x14ac:dyDescent="0.25">
      <c r="A12" s="617"/>
      <c r="B12" s="617"/>
      <c r="C12" s="617"/>
      <c r="D12" s="617"/>
      <c r="E12" s="519"/>
      <c r="F12" s="474"/>
      <c r="G12" s="618"/>
      <c r="H12" s="618"/>
    </row>
    <row r="13" spans="1:19" s="513" customFormat="1" ht="15.75" x14ac:dyDescent="0.25"/>
  </sheetData>
  <mergeCells count="6">
    <mergeCell ref="G1:I1"/>
    <mergeCell ref="A3:H3"/>
    <mergeCell ref="A5:B5"/>
    <mergeCell ref="A6:B6"/>
    <mergeCell ref="A10:D12"/>
    <mergeCell ref="G10:H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10"/>
  <sheetViews>
    <sheetView zoomScale="85" zoomScaleNormal="85" workbookViewId="0">
      <selection activeCell="L1" sqref="L1:P1"/>
    </sheetView>
  </sheetViews>
  <sheetFormatPr defaultRowHeight="15" x14ac:dyDescent="0.25"/>
  <cols>
    <col min="1" max="1" width="18.140625" style="45" customWidth="1"/>
    <col min="2" max="2" width="50.5703125" style="45" customWidth="1"/>
    <col min="3" max="3" width="30.28515625" style="45" customWidth="1"/>
    <col min="4" max="4" width="15.42578125" style="143" customWidth="1"/>
    <col min="5" max="5" width="20.42578125" style="45" customWidth="1"/>
    <col min="6" max="6" width="35.42578125" style="45" customWidth="1"/>
    <col min="7" max="7" width="16.85546875" style="45" customWidth="1"/>
    <col min="8" max="8" width="35.7109375" style="45" customWidth="1"/>
    <col min="9" max="9" width="40.5703125" style="45" customWidth="1"/>
    <col min="10" max="10" width="27.7109375" style="45" customWidth="1"/>
    <col min="11" max="11" width="32.140625" style="45" customWidth="1"/>
    <col min="12" max="12" width="21.28515625" style="45" customWidth="1"/>
    <col min="13" max="16384" width="9.140625" style="45"/>
  </cols>
  <sheetData>
    <row r="1" spans="1:18" s="43" customFormat="1" ht="3.75" customHeight="1" x14ac:dyDescent="0.25">
      <c r="A1" s="132"/>
      <c r="B1" s="132"/>
      <c r="C1" s="132"/>
      <c r="D1" s="159"/>
      <c r="H1" s="133"/>
      <c r="I1" s="131"/>
      <c r="J1" s="131"/>
      <c r="K1" s="505"/>
      <c r="L1" s="551"/>
      <c r="M1" s="551"/>
      <c r="N1" s="551"/>
      <c r="O1" s="551"/>
      <c r="P1" s="551"/>
      <c r="Q1" s="131"/>
      <c r="R1" s="131"/>
    </row>
    <row r="2" spans="1:18" ht="3" customHeight="1" x14ac:dyDescent="0.25">
      <c r="A2" s="139"/>
      <c r="B2" s="46"/>
      <c r="C2" s="46"/>
      <c r="D2" s="160"/>
      <c r="E2" s="48"/>
      <c r="F2" s="136"/>
      <c r="G2" s="136"/>
    </row>
    <row r="3" spans="1:18" ht="15" customHeight="1" x14ac:dyDescent="0.25">
      <c r="A3" s="139"/>
      <c r="B3" s="46"/>
      <c r="C3" s="46"/>
      <c r="D3" s="160"/>
      <c r="E3" s="142" t="s">
        <v>4701</v>
      </c>
      <c r="F3" s="136"/>
      <c r="G3" s="136"/>
    </row>
    <row r="4" spans="1:18" customFormat="1" ht="26.25" customHeight="1" x14ac:dyDescent="0.25">
      <c r="A4" s="148" t="s">
        <v>5174</v>
      </c>
      <c r="B4" s="148"/>
      <c r="C4" s="148"/>
      <c r="D4" s="148"/>
      <c r="E4" s="148"/>
      <c r="F4" s="148"/>
      <c r="G4" s="148"/>
      <c r="H4" s="148"/>
      <c r="I4" s="148"/>
      <c r="J4" s="148"/>
      <c r="K4" s="148"/>
      <c r="L4" s="148"/>
      <c r="M4" s="148"/>
      <c r="N4" s="148"/>
      <c r="O4" s="148"/>
      <c r="P4" s="149"/>
    </row>
    <row r="5" spans="1:18" customFormat="1" hidden="1" x14ac:dyDescent="0.25">
      <c r="A5" s="622"/>
      <c r="B5" s="622"/>
      <c r="C5" s="622"/>
      <c r="D5" s="622"/>
      <c r="E5" s="622"/>
      <c r="F5" s="622"/>
      <c r="G5" s="622"/>
      <c r="H5" s="622"/>
      <c r="I5" s="622"/>
      <c r="J5" s="622"/>
      <c r="K5" s="622"/>
      <c r="L5" s="622"/>
      <c r="M5" s="622"/>
      <c r="N5" s="622"/>
      <c r="O5" s="622"/>
      <c r="P5" s="623"/>
    </row>
    <row r="6" spans="1:18" s="510" customFormat="1" ht="409.5" customHeight="1" x14ac:dyDescent="0.25">
      <c r="A6" s="506" t="s">
        <v>79</v>
      </c>
      <c r="B6" s="506" t="s">
        <v>4869</v>
      </c>
      <c r="C6" s="506" t="s">
        <v>81</v>
      </c>
      <c r="D6" s="507" t="s">
        <v>4870</v>
      </c>
      <c r="E6" s="506" t="s">
        <v>4871</v>
      </c>
      <c r="F6" s="506" t="s">
        <v>48</v>
      </c>
      <c r="G6" s="506" t="s">
        <v>83</v>
      </c>
      <c r="H6" s="508" t="s">
        <v>86</v>
      </c>
      <c r="I6" s="506" t="s">
        <v>84</v>
      </c>
      <c r="J6" s="506" t="s">
        <v>85</v>
      </c>
      <c r="K6" s="508" t="s">
        <v>279</v>
      </c>
      <c r="L6" s="509" t="s">
        <v>22</v>
      </c>
      <c r="M6" s="509" t="s">
        <v>41</v>
      </c>
      <c r="N6" s="66" t="s">
        <v>87</v>
      </c>
      <c r="O6" s="506" t="s">
        <v>280</v>
      </c>
      <c r="P6" s="506" t="s">
        <v>88</v>
      </c>
    </row>
    <row r="7" spans="1:18" customFormat="1" x14ac:dyDescent="0.25">
      <c r="A7" s="180" t="s">
        <v>89</v>
      </c>
      <c r="B7" s="180"/>
      <c r="C7" s="180"/>
      <c r="D7" s="180"/>
      <c r="E7" s="180"/>
      <c r="F7" s="180"/>
      <c r="G7" s="180"/>
      <c r="H7" s="180"/>
      <c r="I7" s="180"/>
      <c r="J7" s="180"/>
      <c r="K7" s="180"/>
      <c r="L7" s="180"/>
      <c r="M7" s="180"/>
      <c r="N7" s="180"/>
      <c r="O7" s="180"/>
      <c r="P7" s="181"/>
    </row>
    <row r="8" spans="1:18" customFormat="1" ht="18.75" x14ac:dyDescent="0.3">
      <c r="A8" s="459" t="s">
        <v>2991</v>
      </c>
      <c r="B8" s="182"/>
      <c r="C8" s="182"/>
      <c r="D8" s="183"/>
      <c r="E8" s="182"/>
      <c r="F8" s="182"/>
      <c r="G8" s="182"/>
      <c r="H8" s="182"/>
      <c r="I8" s="182"/>
      <c r="J8" s="182"/>
      <c r="K8" s="182"/>
      <c r="L8" s="182"/>
      <c r="M8" s="182"/>
      <c r="N8" s="182"/>
      <c r="O8" s="182"/>
      <c r="P8" s="184"/>
    </row>
    <row r="9" spans="1:18" s="245" customFormat="1" ht="318.75" x14ac:dyDescent="0.3">
      <c r="A9" s="380" t="s">
        <v>3277</v>
      </c>
      <c r="B9" s="186" t="s">
        <v>3532</v>
      </c>
      <c r="C9" s="186" t="s">
        <v>27</v>
      </c>
      <c r="D9" s="381" t="s">
        <v>26</v>
      </c>
      <c r="E9" s="199" t="s">
        <v>67</v>
      </c>
      <c r="F9" s="186" t="s">
        <v>3278</v>
      </c>
      <c r="G9" s="382" t="s">
        <v>360</v>
      </c>
      <c r="H9" s="186" t="s">
        <v>3533</v>
      </c>
      <c r="I9" s="353" t="s">
        <v>26</v>
      </c>
      <c r="J9" s="353" t="s">
        <v>26</v>
      </c>
      <c r="K9" s="353" t="s">
        <v>26</v>
      </c>
      <c r="L9" s="383">
        <v>1606000</v>
      </c>
      <c r="M9" s="353" t="s">
        <v>26</v>
      </c>
      <c r="N9" s="353" t="s">
        <v>26</v>
      </c>
      <c r="O9" s="353" t="s">
        <v>26</v>
      </c>
      <c r="P9" s="199" t="s">
        <v>852</v>
      </c>
    </row>
    <row r="10" spans="1:18" s="245" customFormat="1" ht="262.5" x14ac:dyDescent="0.3">
      <c r="A10" s="380" t="s">
        <v>3279</v>
      </c>
      <c r="B10" s="186" t="s">
        <v>4923</v>
      </c>
      <c r="C10" s="186" t="s">
        <v>27</v>
      </c>
      <c r="D10" s="249" t="s">
        <v>27</v>
      </c>
      <c r="E10" s="199" t="s">
        <v>60</v>
      </c>
      <c r="F10" s="186" t="s">
        <v>3278</v>
      </c>
      <c r="G10" s="382" t="s">
        <v>3493</v>
      </c>
      <c r="H10" s="186" t="s">
        <v>5164</v>
      </c>
      <c r="I10" s="199" t="s">
        <v>852</v>
      </c>
      <c r="J10" s="199" t="s">
        <v>26</v>
      </c>
      <c r="K10" s="199"/>
      <c r="L10" s="383">
        <v>340000</v>
      </c>
      <c r="M10" s="353" t="s">
        <v>26</v>
      </c>
      <c r="N10" s="353" t="s">
        <v>26</v>
      </c>
      <c r="O10" s="353" t="s">
        <v>26</v>
      </c>
      <c r="P10" s="199" t="s">
        <v>27</v>
      </c>
    </row>
    <row r="11" spans="1:18" s="245" customFormat="1" ht="262.5" x14ac:dyDescent="0.3">
      <c r="A11" s="380" t="s">
        <v>3309</v>
      </c>
      <c r="B11" s="199" t="s">
        <v>4957</v>
      </c>
      <c r="C11" s="186" t="s">
        <v>27</v>
      </c>
      <c r="D11" s="249" t="s">
        <v>27</v>
      </c>
      <c r="E11" s="199" t="s">
        <v>76</v>
      </c>
      <c r="F11" s="186" t="s">
        <v>3278</v>
      </c>
      <c r="G11" s="382" t="s">
        <v>90</v>
      </c>
      <c r="H11" s="186" t="s">
        <v>3534</v>
      </c>
      <c r="I11" s="186" t="s">
        <v>1265</v>
      </c>
      <c r="J11" s="384" t="s">
        <v>807</v>
      </c>
      <c r="K11" s="199" t="s">
        <v>4747</v>
      </c>
      <c r="L11" s="385">
        <v>907440</v>
      </c>
      <c r="M11" s="353" t="s">
        <v>26</v>
      </c>
      <c r="N11" s="353" t="s">
        <v>26</v>
      </c>
      <c r="O11" s="353" t="s">
        <v>26</v>
      </c>
      <c r="P11" s="199" t="s">
        <v>27</v>
      </c>
    </row>
    <row r="12" spans="1:18" s="241" customFormat="1" ht="150" x14ac:dyDescent="0.3">
      <c r="A12" s="380" t="s">
        <v>4127</v>
      </c>
      <c r="B12" s="199" t="s">
        <v>2678</v>
      </c>
      <c r="C12" s="353" t="s">
        <v>26</v>
      </c>
      <c r="D12" s="381" t="s">
        <v>26</v>
      </c>
      <c r="E12" s="199" t="s">
        <v>66</v>
      </c>
      <c r="F12" s="335" t="s">
        <v>109</v>
      </c>
      <c r="G12" s="382" t="s">
        <v>360</v>
      </c>
      <c r="H12" s="199" t="s">
        <v>2679</v>
      </c>
      <c r="I12" s="186" t="s">
        <v>1265</v>
      </c>
      <c r="J12" s="384" t="s">
        <v>2680</v>
      </c>
      <c r="K12" s="199" t="s">
        <v>2681</v>
      </c>
      <c r="L12" s="385">
        <v>355000</v>
      </c>
      <c r="M12" s="337" t="s">
        <v>26</v>
      </c>
      <c r="N12" s="353" t="s">
        <v>26</v>
      </c>
      <c r="O12" s="353" t="s">
        <v>26</v>
      </c>
      <c r="P12" s="202" t="s">
        <v>26</v>
      </c>
    </row>
    <row r="13" spans="1:18" s="241" customFormat="1" ht="187.5" x14ac:dyDescent="0.3">
      <c r="A13" s="380" t="s">
        <v>4128</v>
      </c>
      <c r="B13" s="199" t="s">
        <v>3312</v>
      </c>
      <c r="C13" s="353" t="s">
        <v>26</v>
      </c>
      <c r="D13" s="381" t="s">
        <v>26</v>
      </c>
      <c r="E13" s="199" t="s">
        <v>67</v>
      </c>
      <c r="F13" s="335" t="s">
        <v>109</v>
      </c>
      <c r="G13" s="382" t="s">
        <v>360</v>
      </c>
      <c r="H13" s="199" t="s">
        <v>2682</v>
      </c>
      <c r="I13" s="186" t="s">
        <v>1265</v>
      </c>
      <c r="J13" s="384" t="s">
        <v>2683</v>
      </c>
      <c r="K13" s="199" t="s">
        <v>3310</v>
      </c>
      <c r="L13" s="385">
        <v>910441.24</v>
      </c>
      <c r="M13" s="337" t="s">
        <v>26</v>
      </c>
      <c r="N13" s="353" t="s">
        <v>26</v>
      </c>
      <c r="O13" s="353" t="s">
        <v>26</v>
      </c>
      <c r="P13" s="202" t="s">
        <v>26</v>
      </c>
    </row>
    <row r="14" spans="1:18" s="241" customFormat="1" ht="150" x14ac:dyDescent="0.3">
      <c r="A14" s="380" t="s">
        <v>4129</v>
      </c>
      <c r="B14" s="199" t="s">
        <v>3315</v>
      </c>
      <c r="C14" s="353" t="s">
        <v>26</v>
      </c>
      <c r="D14" s="381" t="s">
        <v>26</v>
      </c>
      <c r="E14" s="199" t="s">
        <v>2444</v>
      </c>
      <c r="F14" s="335" t="s">
        <v>109</v>
      </c>
      <c r="G14" s="382" t="s">
        <v>360</v>
      </c>
      <c r="H14" s="199" t="s">
        <v>3313</v>
      </c>
      <c r="I14" s="186" t="s">
        <v>1265</v>
      </c>
      <c r="J14" s="384" t="s">
        <v>2683</v>
      </c>
      <c r="K14" s="199" t="s">
        <v>3314</v>
      </c>
      <c r="L14" s="385">
        <v>3262674.98</v>
      </c>
      <c r="M14" s="337" t="s">
        <v>26</v>
      </c>
      <c r="N14" s="337" t="s">
        <v>26</v>
      </c>
      <c r="O14" s="337" t="s">
        <v>26</v>
      </c>
      <c r="P14" s="337" t="s">
        <v>26</v>
      </c>
    </row>
    <row r="15" spans="1:18" s="241" customFormat="1" ht="150" x14ac:dyDescent="0.3">
      <c r="A15" s="380" t="s">
        <v>4130</v>
      </c>
      <c r="B15" s="199" t="s">
        <v>2479</v>
      </c>
      <c r="C15" s="333" t="s">
        <v>26</v>
      </c>
      <c r="D15" s="386" t="s">
        <v>26</v>
      </c>
      <c r="E15" s="199" t="s">
        <v>71</v>
      </c>
      <c r="F15" s="335" t="s">
        <v>109</v>
      </c>
      <c r="G15" s="382" t="s">
        <v>360</v>
      </c>
      <c r="H15" s="199" t="s">
        <v>2480</v>
      </c>
      <c r="I15" s="263" t="s">
        <v>115</v>
      </c>
      <c r="J15" s="199" t="s">
        <v>2481</v>
      </c>
      <c r="K15" s="199" t="s">
        <v>0</v>
      </c>
      <c r="L15" s="254">
        <v>660800</v>
      </c>
      <c r="M15" s="387" t="s">
        <v>26</v>
      </c>
      <c r="N15" s="199" t="s">
        <v>26</v>
      </c>
      <c r="O15" s="202" t="s">
        <v>26</v>
      </c>
      <c r="P15" s="202" t="s">
        <v>26</v>
      </c>
    </row>
    <row r="16" spans="1:18" s="241" customFormat="1" ht="262.5" x14ac:dyDescent="0.3">
      <c r="A16" s="380" t="s">
        <v>4131</v>
      </c>
      <c r="B16" s="199" t="s">
        <v>3311</v>
      </c>
      <c r="C16" s="353" t="s">
        <v>26</v>
      </c>
      <c r="D16" s="381" t="s">
        <v>26</v>
      </c>
      <c r="E16" s="199" t="s">
        <v>76</v>
      </c>
      <c r="F16" s="335" t="s">
        <v>109</v>
      </c>
      <c r="G16" s="382" t="s">
        <v>360</v>
      </c>
      <c r="H16" s="199" t="s">
        <v>2684</v>
      </c>
      <c r="I16" s="186" t="s">
        <v>4739</v>
      </c>
      <c r="J16" s="384" t="s">
        <v>807</v>
      </c>
      <c r="K16" s="199" t="s">
        <v>3308</v>
      </c>
      <c r="L16" s="385">
        <v>907440</v>
      </c>
      <c r="M16" s="337" t="s">
        <v>26</v>
      </c>
      <c r="N16" s="353" t="s">
        <v>26</v>
      </c>
      <c r="O16" s="353" t="s">
        <v>26</v>
      </c>
      <c r="P16" s="202" t="s">
        <v>26</v>
      </c>
    </row>
    <row r="17" spans="1:16" s="195" customFormat="1" ht="187.5" x14ac:dyDescent="0.3">
      <c r="A17" s="380" t="s">
        <v>4132</v>
      </c>
      <c r="B17" s="186" t="s">
        <v>2691</v>
      </c>
      <c r="C17" s="185" t="s">
        <v>26</v>
      </c>
      <c r="D17" s="388" t="s">
        <v>26</v>
      </c>
      <c r="E17" s="204" t="s">
        <v>67</v>
      </c>
      <c r="F17" s="189" t="s">
        <v>109</v>
      </c>
      <c r="G17" s="186" t="s">
        <v>90</v>
      </c>
      <c r="H17" s="186" t="s">
        <v>2692</v>
      </c>
      <c r="I17" s="186" t="s">
        <v>4740</v>
      </c>
      <c r="J17" s="186" t="s">
        <v>91</v>
      </c>
      <c r="K17" s="186" t="s">
        <v>2693</v>
      </c>
      <c r="L17" s="383">
        <v>575607.5</v>
      </c>
      <c r="M17" s="213" t="s">
        <v>26</v>
      </c>
      <c r="N17" s="186" t="s">
        <v>26</v>
      </c>
      <c r="O17" s="185" t="s">
        <v>26</v>
      </c>
      <c r="P17" s="185" t="s">
        <v>26</v>
      </c>
    </row>
    <row r="18" spans="1:16" s="195" customFormat="1" ht="150" x14ac:dyDescent="0.3">
      <c r="A18" s="380" t="s">
        <v>4133</v>
      </c>
      <c r="B18" s="186" t="s">
        <v>2794</v>
      </c>
      <c r="C18" s="203" t="s">
        <v>26</v>
      </c>
      <c r="D18" s="389" t="s">
        <v>26</v>
      </c>
      <c r="E18" s="204" t="s">
        <v>66</v>
      </c>
      <c r="F18" s="189" t="s">
        <v>109</v>
      </c>
      <c r="G18" s="186" t="s">
        <v>90</v>
      </c>
      <c r="H18" s="186" t="s">
        <v>2795</v>
      </c>
      <c r="I18" s="186" t="s">
        <v>1211</v>
      </c>
      <c r="J18" s="203" t="s">
        <v>91</v>
      </c>
      <c r="K18" s="203" t="s">
        <v>2796</v>
      </c>
      <c r="L18" s="383">
        <v>312000</v>
      </c>
      <c r="M18" s="390" t="s">
        <v>26</v>
      </c>
      <c r="N18" s="204" t="s">
        <v>27</v>
      </c>
      <c r="O18" s="185" t="s">
        <v>27</v>
      </c>
      <c r="P18" s="185" t="s">
        <v>26</v>
      </c>
    </row>
    <row r="19" spans="1:16" s="195" customFormat="1" ht="150" x14ac:dyDescent="0.3">
      <c r="A19" s="380" t="s">
        <v>5026</v>
      </c>
      <c r="B19" s="186" t="s">
        <v>2927</v>
      </c>
      <c r="C19" s="203" t="s">
        <v>26</v>
      </c>
      <c r="D19" s="389" t="s">
        <v>26</v>
      </c>
      <c r="E19" s="204" t="s">
        <v>76</v>
      </c>
      <c r="F19" s="189" t="s">
        <v>109</v>
      </c>
      <c r="G19" s="186" t="s">
        <v>90</v>
      </c>
      <c r="H19" s="186"/>
      <c r="I19" s="186" t="s">
        <v>1211</v>
      </c>
      <c r="J19" s="203"/>
      <c r="K19" s="203" t="s">
        <v>2928</v>
      </c>
      <c r="L19" s="383">
        <v>317000</v>
      </c>
      <c r="M19" s="390" t="s">
        <v>26</v>
      </c>
      <c r="N19" s="204" t="s">
        <v>27</v>
      </c>
      <c r="O19" s="185" t="s">
        <v>27</v>
      </c>
      <c r="P19" s="185" t="s">
        <v>26</v>
      </c>
    </row>
    <row r="20" spans="1:16" s="195" customFormat="1" ht="150" x14ac:dyDescent="0.3">
      <c r="A20" s="380" t="s">
        <v>4134</v>
      </c>
      <c r="B20" s="186" t="s">
        <v>2935</v>
      </c>
      <c r="C20" s="203" t="s">
        <v>26</v>
      </c>
      <c r="D20" s="389" t="s">
        <v>26</v>
      </c>
      <c r="E20" s="204" t="s">
        <v>2444</v>
      </c>
      <c r="F20" s="189" t="s">
        <v>109</v>
      </c>
      <c r="G20" s="186" t="s">
        <v>90</v>
      </c>
      <c r="H20" s="186" t="s">
        <v>2936</v>
      </c>
      <c r="I20" s="186" t="s">
        <v>1211</v>
      </c>
      <c r="J20" s="203"/>
      <c r="K20" s="203" t="s">
        <v>2937</v>
      </c>
      <c r="L20" s="383">
        <v>1440000</v>
      </c>
      <c r="M20" s="390" t="s">
        <v>26</v>
      </c>
      <c r="N20" s="204" t="s">
        <v>27</v>
      </c>
      <c r="O20" s="185" t="s">
        <v>27</v>
      </c>
      <c r="P20" s="185" t="s">
        <v>26</v>
      </c>
    </row>
    <row r="21" spans="1:16" s="241" customFormat="1" ht="262.5" x14ac:dyDescent="0.3">
      <c r="A21" s="380" t="s">
        <v>5027</v>
      </c>
      <c r="B21" s="380" t="s">
        <v>2208</v>
      </c>
      <c r="C21" s="380" t="s">
        <v>26</v>
      </c>
      <c r="D21" s="391" t="s">
        <v>26</v>
      </c>
      <c r="E21" s="392" t="s">
        <v>75</v>
      </c>
      <c r="F21" s="393" t="s">
        <v>298</v>
      </c>
      <c r="G21" s="380" t="s">
        <v>90</v>
      </c>
      <c r="H21" s="380" t="s">
        <v>2209</v>
      </c>
      <c r="I21" s="380" t="s">
        <v>304</v>
      </c>
      <c r="J21" s="380" t="s">
        <v>91</v>
      </c>
      <c r="K21" s="380" t="s">
        <v>2210</v>
      </c>
      <c r="L21" s="256">
        <v>610000</v>
      </c>
      <c r="M21" s="394" t="s">
        <v>26</v>
      </c>
      <c r="N21" s="392" t="s">
        <v>26</v>
      </c>
      <c r="O21" s="395" t="s">
        <v>26</v>
      </c>
      <c r="P21" s="395" t="s">
        <v>26</v>
      </c>
    </row>
    <row r="22" spans="1:16" s="241" customFormat="1" ht="281.25" x14ac:dyDescent="0.3">
      <c r="A22" s="380" t="s">
        <v>4135</v>
      </c>
      <c r="B22" s="380" t="s">
        <v>2211</v>
      </c>
      <c r="C22" s="380" t="s">
        <v>26</v>
      </c>
      <c r="D22" s="391" t="s">
        <v>26</v>
      </c>
      <c r="E22" s="392" t="s">
        <v>62</v>
      </c>
      <c r="F22" s="393" t="s">
        <v>298</v>
      </c>
      <c r="G22" s="380" t="s">
        <v>90</v>
      </c>
      <c r="H22" s="380" t="s">
        <v>2209</v>
      </c>
      <c r="I22" s="380" t="s">
        <v>304</v>
      </c>
      <c r="J22" s="380" t="s">
        <v>91</v>
      </c>
      <c r="K22" s="380" t="s">
        <v>2212</v>
      </c>
      <c r="L22" s="256">
        <v>249000</v>
      </c>
      <c r="M22" s="394" t="s">
        <v>26</v>
      </c>
      <c r="N22" s="394" t="s">
        <v>26</v>
      </c>
      <c r="O22" s="394" t="s">
        <v>26</v>
      </c>
      <c r="P22" s="394" t="s">
        <v>26</v>
      </c>
    </row>
    <row r="23" spans="1:16" s="241" customFormat="1" ht="168.75" x14ac:dyDescent="0.3">
      <c r="A23" s="380" t="s">
        <v>4136</v>
      </c>
      <c r="B23" s="380" t="s">
        <v>2213</v>
      </c>
      <c r="C23" s="380" t="s">
        <v>26</v>
      </c>
      <c r="D23" s="391" t="s">
        <v>26</v>
      </c>
      <c r="E23" s="392" t="s">
        <v>60</v>
      </c>
      <c r="F23" s="393" t="s">
        <v>298</v>
      </c>
      <c r="G23" s="380" t="s">
        <v>90</v>
      </c>
      <c r="H23" s="380" t="s">
        <v>2214</v>
      </c>
      <c r="I23" s="380" t="s">
        <v>304</v>
      </c>
      <c r="J23" s="380" t="s">
        <v>91</v>
      </c>
      <c r="K23" s="380" t="s">
        <v>2215</v>
      </c>
      <c r="L23" s="256">
        <v>830000</v>
      </c>
      <c r="M23" s="394" t="s">
        <v>26</v>
      </c>
      <c r="N23" s="394" t="s">
        <v>26</v>
      </c>
      <c r="O23" s="394" t="s">
        <v>26</v>
      </c>
      <c r="P23" s="394" t="s">
        <v>26</v>
      </c>
    </row>
    <row r="24" spans="1:16" s="241" customFormat="1" ht="168.75" x14ac:dyDescent="0.3">
      <c r="A24" s="380" t="s">
        <v>4137</v>
      </c>
      <c r="B24" s="380" t="s">
        <v>2216</v>
      </c>
      <c r="C24" s="380" t="s">
        <v>26</v>
      </c>
      <c r="D24" s="391" t="s">
        <v>26</v>
      </c>
      <c r="E24" s="392" t="s">
        <v>62</v>
      </c>
      <c r="F24" s="393" t="s">
        <v>298</v>
      </c>
      <c r="G24" s="380" t="s">
        <v>90</v>
      </c>
      <c r="H24" s="380" t="s">
        <v>278</v>
      </c>
      <c r="I24" s="380" t="s">
        <v>304</v>
      </c>
      <c r="J24" s="380" t="s">
        <v>91</v>
      </c>
      <c r="K24" s="380" t="s">
        <v>2217</v>
      </c>
      <c r="L24" s="256">
        <v>732711</v>
      </c>
      <c r="M24" s="394" t="s">
        <v>26</v>
      </c>
      <c r="N24" s="394" t="s">
        <v>26</v>
      </c>
      <c r="O24" s="394" t="s">
        <v>26</v>
      </c>
      <c r="P24" s="394" t="s">
        <v>26</v>
      </c>
    </row>
    <row r="25" spans="1:16" s="241" customFormat="1" ht="150" x14ac:dyDescent="0.3">
      <c r="A25" s="380" t="s">
        <v>4138</v>
      </c>
      <c r="B25" s="380" t="s">
        <v>2218</v>
      </c>
      <c r="C25" s="380" t="s">
        <v>26</v>
      </c>
      <c r="D25" s="391" t="s">
        <v>26</v>
      </c>
      <c r="E25" s="392" t="s">
        <v>75</v>
      </c>
      <c r="F25" s="393" t="s">
        <v>298</v>
      </c>
      <c r="G25" s="380" t="s">
        <v>90</v>
      </c>
      <c r="H25" s="380" t="s">
        <v>2219</v>
      </c>
      <c r="I25" s="380" t="s">
        <v>304</v>
      </c>
      <c r="J25" s="380" t="s">
        <v>91</v>
      </c>
      <c r="K25" s="380" t="s">
        <v>2220</v>
      </c>
      <c r="L25" s="256">
        <v>1393000</v>
      </c>
      <c r="M25" s="394" t="s">
        <v>26</v>
      </c>
      <c r="N25" s="394" t="s">
        <v>26</v>
      </c>
      <c r="O25" s="394" t="s">
        <v>26</v>
      </c>
      <c r="P25" s="394" t="s">
        <v>26</v>
      </c>
    </row>
    <row r="26" spans="1:16" s="241" customFormat="1" ht="187.5" x14ac:dyDescent="0.3">
      <c r="A26" s="380" t="s">
        <v>4139</v>
      </c>
      <c r="B26" s="380" t="s">
        <v>2222</v>
      </c>
      <c r="C26" s="380" t="s">
        <v>26</v>
      </c>
      <c r="D26" s="391" t="s">
        <v>26</v>
      </c>
      <c r="E26" s="392" t="s">
        <v>60</v>
      </c>
      <c r="F26" s="393" t="s">
        <v>298</v>
      </c>
      <c r="G26" s="380" t="s">
        <v>90</v>
      </c>
      <c r="H26" s="380" t="s">
        <v>2223</v>
      </c>
      <c r="I26" s="380" t="s">
        <v>304</v>
      </c>
      <c r="J26" s="380" t="s">
        <v>91</v>
      </c>
      <c r="K26" s="380" t="s">
        <v>2224</v>
      </c>
      <c r="L26" s="256">
        <v>440000</v>
      </c>
      <c r="M26" s="394" t="s">
        <v>26</v>
      </c>
      <c r="N26" s="394" t="s">
        <v>26</v>
      </c>
      <c r="O26" s="394" t="s">
        <v>26</v>
      </c>
      <c r="P26" s="394" t="s">
        <v>26</v>
      </c>
    </row>
    <row r="27" spans="1:16" s="241" customFormat="1" ht="225" x14ac:dyDescent="0.3">
      <c r="A27" s="380" t="s">
        <v>4140</v>
      </c>
      <c r="B27" s="380" t="s">
        <v>2225</v>
      </c>
      <c r="C27" s="380" t="s">
        <v>26</v>
      </c>
      <c r="D27" s="391" t="s">
        <v>26</v>
      </c>
      <c r="E27" s="392" t="s">
        <v>75</v>
      </c>
      <c r="F27" s="393" t="s">
        <v>298</v>
      </c>
      <c r="G27" s="380" t="s">
        <v>90</v>
      </c>
      <c r="H27" s="380" t="s">
        <v>2226</v>
      </c>
      <c r="I27" s="380" t="s">
        <v>304</v>
      </c>
      <c r="J27" s="380" t="s">
        <v>91</v>
      </c>
      <c r="K27" s="380" t="s">
        <v>2227</v>
      </c>
      <c r="L27" s="256">
        <v>535000</v>
      </c>
      <c r="M27" s="394" t="s">
        <v>26</v>
      </c>
      <c r="N27" s="394" t="s">
        <v>26</v>
      </c>
      <c r="O27" s="394" t="s">
        <v>26</v>
      </c>
      <c r="P27" s="394" t="s">
        <v>26</v>
      </c>
    </row>
    <row r="28" spans="1:16" s="241" customFormat="1" ht="131.25" x14ac:dyDescent="0.3">
      <c r="A28" s="380" t="s">
        <v>4141</v>
      </c>
      <c r="B28" s="380" t="s">
        <v>2228</v>
      </c>
      <c r="C28" s="380" t="s">
        <v>26</v>
      </c>
      <c r="D28" s="391" t="s">
        <v>26</v>
      </c>
      <c r="E28" s="392" t="s">
        <v>60</v>
      </c>
      <c r="F28" s="393" t="s">
        <v>298</v>
      </c>
      <c r="G28" s="380" t="s">
        <v>90</v>
      </c>
      <c r="H28" s="380" t="s">
        <v>2229</v>
      </c>
      <c r="I28" s="380" t="s">
        <v>304</v>
      </c>
      <c r="J28" s="380" t="s">
        <v>91</v>
      </c>
      <c r="K28" s="380" t="s">
        <v>2230</v>
      </c>
      <c r="L28" s="256">
        <v>183300</v>
      </c>
      <c r="M28" s="394" t="s">
        <v>26</v>
      </c>
      <c r="N28" s="394" t="s">
        <v>26</v>
      </c>
      <c r="O28" s="394" t="s">
        <v>26</v>
      </c>
      <c r="P28" s="394" t="s">
        <v>26</v>
      </c>
    </row>
    <row r="29" spans="1:16" s="241" customFormat="1" ht="206.25" x14ac:dyDescent="0.3">
      <c r="A29" s="380" t="s">
        <v>4142</v>
      </c>
      <c r="B29" s="380" t="s">
        <v>4924</v>
      </c>
      <c r="C29" s="380" t="s">
        <v>26</v>
      </c>
      <c r="D29" s="391" t="s">
        <v>26</v>
      </c>
      <c r="E29" s="392" t="s">
        <v>67</v>
      </c>
      <c r="F29" s="393" t="s">
        <v>298</v>
      </c>
      <c r="G29" s="380" t="s">
        <v>90</v>
      </c>
      <c r="H29" s="380" t="s">
        <v>2231</v>
      </c>
      <c r="I29" s="380" t="s">
        <v>304</v>
      </c>
      <c r="J29" s="380" t="s">
        <v>4925</v>
      </c>
      <c r="K29" s="380" t="s">
        <v>5163</v>
      </c>
      <c r="L29" s="256">
        <v>220000</v>
      </c>
      <c r="M29" s="394" t="s">
        <v>26</v>
      </c>
      <c r="N29" s="394" t="s">
        <v>26</v>
      </c>
      <c r="O29" s="394" t="s">
        <v>26</v>
      </c>
      <c r="P29" s="394" t="s">
        <v>26</v>
      </c>
    </row>
    <row r="30" spans="1:16" s="241" customFormat="1" ht="131.25" x14ac:dyDescent="0.3">
      <c r="A30" s="380" t="s">
        <v>4143</v>
      </c>
      <c r="B30" s="380" t="s">
        <v>2232</v>
      </c>
      <c r="C30" s="380" t="s">
        <v>26</v>
      </c>
      <c r="D30" s="391" t="s">
        <v>26</v>
      </c>
      <c r="E30" s="392" t="s">
        <v>67</v>
      </c>
      <c r="F30" s="393" t="s">
        <v>298</v>
      </c>
      <c r="G30" s="380" t="s">
        <v>90</v>
      </c>
      <c r="H30" s="380" t="s">
        <v>2233</v>
      </c>
      <c r="I30" s="380" t="s">
        <v>304</v>
      </c>
      <c r="J30" s="380" t="s">
        <v>91</v>
      </c>
      <c r="K30" s="380" t="s">
        <v>2234</v>
      </c>
      <c r="L30" s="256">
        <v>99900</v>
      </c>
      <c r="M30" s="394" t="s">
        <v>26</v>
      </c>
      <c r="N30" s="394" t="s">
        <v>26</v>
      </c>
      <c r="O30" s="394" t="s">
        <v>26</v>
      </c>
      <c r="P30" s="394" t="s">
        <v>26</v>
      </c>
    </row>
    <row r="31" spans="1:16" s="241" customFormat="1" ht="243.75" x14ac:dyDescent="0.3">
      <c r="A31" s="380" t="s">
        <v>4144</v>
      </c>
      <c r="B31" s="380" t="s">
        <v>2235</v>
      </c>
      <c r="C31" s="380" t="s">
        <v>26</v>
      </c>
      <c r="D31" s="391" t="s">
        <v>26</v>
      </c>
      <c r="E31" s="392" t="s">
        <v>67</v>
      </c>
      <c r="F31" s="393" t="s">
        <v>298</v>
      </c>
      <c r="G31" s="380" t="s">
        <v>90</v>
      </c>
      <c r="H31" s="380" t="s">
        <v>2236</v>
      </c>
      <c r="I31" s="380" t="s">
        <v>304</v>
      </c>
      <c r="J31" s="380" t="s">
        <v>91</v>
      </c>
      <c r="K31" s="380" t="s">
        <v>2237</v>
      </c>
      <c r="L31" s="256">
        <v>580566.67000000004</v>
      </c>
      <c r="M31" s="394" t="s">
        <v>26</v>
      </c>
      <c r="N31" s="394" t="s">
        <v>26</v>
      </c>
      <c r="O31" s="394" t="s">
        <v>26</v>
      </c>
      <c r="P31" s="394" t="s">
        <v>26</v>
      </c>
    </row>
    <row r="32" spans="1:16" s="241" customFormat="1" ht="168.75" x14ac:dyDescent="0.3">
      <c r="A32" s="380" t="s">
        <v>4145</v>
      </c>
      <c r="B32" s="380" t="s">
        <v>4926</v>
      </c>
      <c r="C32" s="380" t="s">
        <v>26</v>
      </c>
      <c r="D32" s="391" t="s">
        <v>26</v>
      </c>
      <c r="E32" s="392" t="s">
        <v>67</v>
      </c>
      <c r="F32" s="393" t="s">
        <v>298</v>
      </c>
      <c r="G32" s="380" t="s">
        <v>90</v>
      </c>
      <c r="H32" s="380" t="s">
        <v>2236</v>
      </c>
      <c r="I32" s="380" t="s">
        <v>304</v>
      </c>
      <c r="J32" s="380" t="s">
        <v>4925</v>
      </c>
      <c r="K32" s="380" t="s">
        <v>5162</v>
      </c>
      <c r="L32" s="256">
        <v>580566.67000000004</v>
      </c>
      <c r="M32" s="394" t="s">
        <v>26</v>
      </c>
      <c r="N32" s="394" t="s">
        <v>26</v>
      </c>
      <c r="O32" s="394" t="s">
        <v>26</v>
      </c>
      <c r="P32" s="394" t="s">
        <v>26</v>
      </c>
    </row>
    <row r="33" spans="1:16" s="241" customFormat="1" ht="131.25" x14ac:dyDescent="0.3">
      <c r="A33" s="380" t="s">
        <v>4146</v>
      </c>
      <c r="B33" s="380" t="s">
        <v>2243</v>
      </c>
      <c r="C33" s="380" t="s">
        <v>26</v>
      </c>
      <c r="D33" s="391" t="s">
        <v>26</v>
      </c>
      <c r="E33" s="392" t="s">
        <v>64</v>
      </c>
      <c r="F33" s="393" t="s">
        <v>298</v>
      </c>
      <c r="G33" s="380" t="s">
        <v>90</v>
      </c>
      <c r="H33" s="380" t="s">
        <v>2244</v>
      </c>
      <c r="I33" s="380" t="s">
        <v>304</v>
      </c>
      <c r="J33" s="380" t="s">
        <v>91</v>
      </c>
      <c r="K33" s="380" t="s">
        <v>2245</v>
      </c>
      <c r="L33" s="256">
        <v>165000</v>
      </c>
      <c r="M33" s="247" t="s">
        <v>26</v>
      </c>
      <c r="N33" s="247" t="s">
        <v>26</v>
      </c>
      <c r="O33" s="247" t="s">
        <v>26</v>
      </c>
      <c r="P33" s="247" t="s">
        <v>26</v>
      </c>
    </row>
    <row r="34" spans="1:16" s="241" customFormat="1" ht="187.5" x14ac:dyDescent="0.3">
      <c r="A34" s="380" t="s">
        <v>4147</v>
      </c>
      <c r="B34" s="380" t="s">
        <v>4915</v>
      </c>
      <c r="C34" s="380" t="s">
        <v>26</v>
      </c>
      <c r="D34" s="391" t="s">
        <v>26</v>
      </c>
      <c r="E34" s="392" t="s">
        <v>65</v>
      </c>
      <c r="F34" s="393" t="s">
        <v>298</v>
      </c>
      <c r="G34" s="380" t="s">
        <v>90</v>
      </c>
      <c r="H34" s="380" t="s">
        <v>2254</v>
      </c>
      <c r="I34" s="380" t="s">
        <v>304</v>
      </c>
      <c r="J34" s="380" t="s">
        <v>91</v>
      </c>
      <c r="K34" s="380" t="s">
        <v>2253</v>
      </c>
      <c r="L34" s="256">
        <v>490000</v>
      </c>
      <c r="M34" s="247" t="s">
        <v>26</v>
      </c>
      <c r="N34" s="247" t="s">
        <v>26</v>
      </c>
      <c r="O34" s="247" t="s">
        <v>26</v>
      </c>
      <c r="P34" s="247" t="s">
        <v>26</v>
      </c>
    </row>
    <row r="35" spans="1:16" s="241" customFormat="1" ht="108.75" customHeight="1" x14ac:dyDescent="0.3">
      <c r="A35" s="380" t="s">
        <v>4148</v>
      </c>
      <c r="B35" s="380" t="s">
        <v>2255</v>
      </c>
      <c r="C35" s="380" t="s">
        <v>26</v>
      </c>
      <c r="D35" s="391" t="s">
        <v>26</v>
      </c>
      <c r="E35" s="392" t="s">
        <v>75</v>
      </c>
      <c r="F35" s="393" t="s">
        <v>298</v>
      </c>
      <c r="G35" s="380" t="s">
        <v>90</v>
      </c>
      <c r="H35" s="380" t="s">
        <v>0</v>
      </c>
      <c r="I35" s="380" t="s">
        <v>304</v>
      </c>
      <c r="J35" s="380" t="s">
        <v>91</v>
      </c>
      <c r="K35" s="380" t="s">
        <v>2256</v>
      </c>
      <c r="L35" s="256">
        <v>70299.899999999994</v>
      </c>
      <c r="M35" s="247" t="s">
        <v>26</v>
      </c>
      <c r="N35" s="247" t="s">
        <v>26</v>
      </c>
      <c r="O35" s="247" t="s">
        <v>26</v>
      </c>
      <c r="P35" s="247" t="s">
        <v>26</v>
      </c>
    </row>
    <row r="36" spans="1:16" s="241" customFormat="1" ht="153" customHeight="1" x14ac:dyDescent="0.3">
      <c r="A36" s="380" t="s">
        <v>4149</v>
      </c>
      <c r="B36" s="380" t="s">
        <v>2420</v>
      </c>
      <c r="C36" s="380" t="s">
        <v>26</v>
      </c>
      <c r="D36" s="391" t="s">
        <v>26</v>
      </c>
      <c r="E36" s="392" t="s">
        <v>65</v>
      </c>
      <c r="F36" s="393" t="s">
        <v>298</v>
      </c>
      <c r="G36" s="380" t="s">
        <v>90</v>
      </c>
      <c r="H36" s="380" t="s">
        <v>2257</v>
      </c>
      <c r="I36" s="380" t="s">
        <v>304</v>
      </c>
      <c r="J36" s="380" t="s">
        <v>91</v>
      </c>
      <c r="K36" s="380" t="s">
        <v>2258</v>
      </c>
      <c r="L36" s="256">
        <v>4550000</v>
      </c>
      <c r="M36" s="247" t="s">
        <v>26</v>
      </c>
      <c r="N36" s="247" t="s">
        <v>26</v>
      </c>
      <c r="O36" s="247" t="s">
        <v>26</v>
      </c>
      <c r="P36" s="247" t="s">
        <v>26</v>
      </c>
    </row>
    <row r="37" spans="1:16" s="241" customFormat="1" ht="131.25" x14ac:dyDescent="0.3">
      <c r="A37" s="380" t="s">
        <v>4150</v>
      </c>
      <c r="B37" s="380" t="s">
        <v>2262</v>
      </c>
      <c r="C37" s="380" t="s">
        <v>26</v>
      </c>
      <c r="D37" s="391" t="s">
        <v>26</v>
      </c>
      <c r="E37" s="392" t="s">
        <v>67</v>
      </c>
      <c r="F37" s="393" t="s">
        <v>298</v>
      </c>
      <c r="G37" s="380" t="s">
        <v>90</v>
      </c>
      <c r="H37" s="380" t="s">
        <v>2263</v>
      </c>
      <c r="I37" s="380" t="s">
        <v>304</v>
      </c>
      <c r="J37" s="380" t="s">
        <v>91</v>
      </c>
      <c r="K37" s="380" t="s">
        <v>0</v>
      </c>
      <c r="L37" s="256">
        <v>99900</v>
      </c>
      <c r="M37" s="247" t="s">
        <v>26</v>
      </c>
      <c r="N37" s="247" t="s">
        <v>26</v>
      </c>
      <c r="O37" s="247" t="s">
        <v>26</v>
      </c>
      <c r="P37" s="247" t="s">
        <v>26</v>
      </c>
    </row>
    <row r="38" spans="1:16" s="241" customFormat="1" ht="206.25" x14ac:dyDescent="0.3">
      <c r="A38" s="380" t="s">
        <v>4151</v>
      </c>
      <c r="B38" s="380" t="s">
        <v>2269</v>
      </c>
      <c r="C38" s="380" t="s">
        <v>26</v>
      </c>
      <c r="D38" s="391" t="s">
        <v>26</v>
      </c>
      <c r="E38" s="392" t="s">
        <v>68</v>
      </c>
      <c r="F38" s="393" t="s">
        <v>298</v>
      </c>
      <c r="G38" s="380" t="s">
        <v>90</v>
      </c>
      <c r="H38" s="380" t="s">
        <v>2270</v>
      </c>
      <c r="I38" s="380" t="s">
        <v>304</v>
      </c>
      <c r="J38" s="380" t="s">
        <v>91</v>
      </c>
      <c r="K38" s="380" t="s">
        <v>2271</v>
      </c>
      <c r="L38" s="467">
        <v>3431091.66</v>
      </c>
      <c r="M38" s="247" t="s">
        <v>26</v>
      </c>
      <c r="N38" s="247" t="s">
        <v>26</v>
      </c>
      <c r="O38" s="247" t="s">
        <v>26</v>
      </c>
      <c r="P38" s="247" t="s">
        <v>26</v>
      </c>
    </row>
    <row r="39" spans="1:16" s="241" customFormat="1" ht="206.25" x14ac:dyDescent="0.3">
      <c r="A39" s="380" t="s">
        <v>4152</v>
      </c>
      <c r="B39" s="380" t="s">
        <v>2272</v>
      </c>
      <c r="C39" s="380" t="s">
        <v>26</v>
      </c>
      <c r="D39" s="391" t="s">
        <v>26</v>
      </c>
      <c r="E39" s="392" t="s">
        <v>68</v>
      </c>
      <c r="F39" s="393" t="s">
        <v>298</v>
      </c>
      <c r="G39" s="380" t="s">
        <v>90</v>
      </c>
      <c r="H39" s="380" t="s">
        <v>2273</v>
      </c>
      <c r="I39" s="380" t="s">
        <v>304</v>
      </c>
      <c r="J39" s="380" t="s">
        <v>91</v>
      </c>
      <c r="K39" s="380" t="s">
        <v>2274</v>
      </c>
      <c r="L39" s="256">
        <v>2320000</v>
      </c>
      <c r="M39" s="247" t="s">
        <v>26</v>
      </c>
      <c r="N39" s="247" t="s">
        <v>26</v>
      </c>
      <c r="O39" s="247" t="s">
        <v>26</v>
      </c>
      <c r="P39" s="247" t="s">
        <v>26</v>
      </c>
    </row>
    <row r="40" spans="1:16" s="241" customFormat="1" ht="150" x14ac:dyDescent="0.3">
      <c r="A40" s="380" t="s">
        <v>4153</v>
      </c>
      <c r="B40" s="380" t="s">
        <v>2286</v>
      </c>
      <c r="C40" s="380" t="s">
        <v>26</v>
      </c>
      <c r="D40" s="391" t="s">
        <v>26</v>
      </c>
      <c r="E40" s="392" t="s">
        <v>69</v>
      </c>
      <c r="F40" s="393" t="s">
        <v>298</v>
      </c>
      <c r="G40" s="380" t="s">
        <v>90</v>
      </c>
      <c r="H40" s="380" t="s">
        <v>2285</v>
      </c>
      <c r="I40" s="380" t="s">
        <v>304</v>
      </c>
      <c r="J40" s="380" t="s">
        <v>91</v>
      </c>
      <c r="K40" s="380" t="s">
        <v>0</v>
      </c>
      <c r="L40" s="256">
        <v>457600</v>
      </c>
      <c r="M40" s="247" t="s">
        <v>26</v>
      </c>
      <c r="N40" s="247" t="s">
        <v>26</v>
      </c>
      <c r="O40" s="247" t="s">
        <v>26</v>
      </c>
      <c r="P40" s="247" t="s">
        <v>26</v>
      </c>
    </row>
    <row r="41" spans="1:16" s="241" customFormat="1" ht="150" x14ac:dyDescent="0.3">
      <c r="A41" s="380" t="s">
        <v>4154</v>
      </c>
      <c r="B41" s="380" t="s">
        <v>2287</v>
      </c>
      <c r="C41" s="380" t="s">
        <v>26</v>
      </c>
      <c r="D41" s="391" t="s">
        <v>26</v>
      </c>
      <c r="E41" s="392" t="s">
        <v>69</v>
      </c>
      <c r="F41" s="393" t="s">
        <v>298</v>
      </c>
      <c r="G41" s="380" t="s">
        <v>90</v>
      </c>
      <c r="H41" s="380" t="s">
        <v>2285</v>
      </c>
      <c r="I41" s="380" t="s">
        <v>304</v>
      </c>
      <c r="J41" s="380" t="s">
        <v>91</v>
      </c>
      <c r="K41" s="380" t="s">
        <v>0</v>
      </c>
      <c r="L41" s="256">
        <v>52210</v>
      </c>
      <c r="M41" s="247" t="s">
        <v>26</v>
      </c>
      <c r="N41" s="247" t="s">
        <v>26</v>
      </c>
      <c r="O41" s="247" t="s">
        <v>26</v>
      </c>
      <c r="P41" s="247" t="s">
        <v>26</v>
      </c>
    </row>
    <row r="42" spans="1:16" s="241" customFormat="1" ht="187.5" x14ac:dyDescent="0.3">
      <c r="A42" s="380" t="s">
        <v>4155</v>
      </c>
      <c r="B42" s="380" t="s">
        <v>2291</v>
      </c>
      <c r="C42" s="380" t="s">
        <v>26</v>
      </c>
      <c r="D42" s="391" t="s">
        <v>26</v>
      </c>
      <c r="E42" s="392" t="s">
        <v>71</v>
      </c>
      <c r="F42" s="393" t="s">
        <v>298</v>
      </c>
      <c r="G42" s="380" t="s">
        <v>90</v>
      </c>
      <c r="H42" s="380" t="s">
        <v>2292</v>
      </c>
      <c r="I42" s="380" t="s">
        <v>304</v>
      </c>
      <c r="J42" s="380" t="s">
        <v>91</v>
      </c>
      <c r="K42" s="380" t="s">
        <v>2293</v>
      </c>
      <c r="L42" s="256">
        <v>3064275.28</v>
      </c>
      <c r="M42" s="247" t="s">
        <v>26</v>
      </c>
      <c r="N42" s="247" t="s">
        <v>26</v>
      </c>
      <c r="O42" s="247" t="s">
        <v>26</v>
      </c>
      <c r="P42" s="247" t="s">
        <v>26</v>
      </c>
    </row>
    <row r="43" spans="1:16" s="241" customFormat="1" ht="225" x14ac:dyDescent="0.3">
      <c r="A43" s="380" t="s">
        <v>4156</v>
      </c>
      <c r="B43" s="380" t="s">
        <v>2296</v>
      </c>
      <c r="C43" s="380" t="s">
        <v>26</v>
      </c>
      <c r="D43" s="391" t="s">
        <v>26</v>
      </c>
      <c r="E43" s="392" t="s">
        <v>71</v>
      </c>
      <c r="F43" s="393" t="s">
        <v>298</v>
      </c>
      <c r="G43" s="380" t="s">
        <v>90</v>
      </c>
      <c r="H43" s="380" t="s">
        <v>2297</v>
      </c>
      <c r="I43" s="380" t="s">
        <v>304</v>
      </c>
      <c r="J43" s="380" t="s">
        <v>91</v>
      </c>
      <c r="K43" s="380" t="s">
        <v>2298</v>
      </c>
      <c r="L43" s="256">
        <v>1247000</v>
      </c>
      <c r="M43" s="397" t="s">
        <v>26</v>
      </c>
      <c r="N43" s="397" t="s">
        <v>26</v>
      </c>
      <c r="O43" s="397" t="s">
        <v>26</v>
      </c>
      <c r="P43" s="397" t="s">
        <v>26</v>
      </c>
    </row>
    <row r="44" spans="1:16" s="241" customFormat="1" ht="150" x14ac:dyDescent="0.3">
      <c r="A44" s="380" t="s">
        <v>4157</v>
      </c>
      <c r="B44" s="380" t="s">
        <v>2310</v>
      </c>
      <c r="C44" s="380" t="s">
        <v>26</v>
      </c>
      <c r="D44" s="391" t="s">
        <v>26</v>
      </c>
      <c r="E44" s="392" t="s">
        <v>71</v>
      </c>
      <c r="F44" s="393" t="s">
        <v>298</v>
      </c>
      <c r="G44" s="380" t="s">
        <v>90</v>
      </c>
      <c r="H44" s="380" t="s">
        <v>2311</v>
      </c>
      <c r="I44" s="380" t="s">
        <v>304</v>
      </c>
      <c r="J44" s="380" t="s">
        <v>91</v>
      </c>
      <c r="K44" s="380" t="s">
        <v>2312</v>
      </c>
      <c r="L44" s="256">
        <v>1798031.67</v>
      </c>
      <c r="M44" s="397" t="s">
        <v>26</v>
      </c>
      <c r="N44" s="397" t="s">
        <v>26</v>
      </c>
      <c r="O44" s="397" t="s">
        <v>26</v>
      </c>
      <c r="P44" s="397" t="s">
        <v>26</v>
      </c>
    </row>
    <row r="45" spans="1:16" s="241" customFormat="1" ht="168.75" x14ac:dyDescent="0.3">
      <c r="A45" s="380" t="s">
        <v>4158</v>
      </c>
      <c r="B45" s="380" t="s">
        <v>2352</v>
      </c>
      <c r="C45" s="380" t="s">
        <v>26</v>
      </c>
      <c r="D45" s="392" t="s">
        <v>26</v>
      </c>
      <c r="E45" s="392" t="s">
        <v>54</v>
      </c>
      <c r="F45" s="393" t="s">
        <v>298</v>
      </c>
      <c r="G45" s="380" t="s">
        <v>90</v>
      </c>
      <c r="H45" s="380" t="s">
        <v>2297</v>
      </c>
      <c r="I45" s="380" t="s">
        <v>304</v>
      </c>
      <c r="J45" s="380" t="s">
        <v>91</v>
      </c>
      <c r="K45" s="380" t="s">
        <v>2353</v>
      </c>
      <c r="L45" s="256">
        <v>71025.960000000006</v>
      </c>
      <c r="M45" s="397" t="s">
        <v>26</v>
      </c>
      <c r="N45" s="397" t="s">
        <v>26</v>
      </c>
      <c r="O45" s="397" t="s">
        <v>26</v>
      </c>
      <c r="P45" s="397" t="s">
        <v>26</v>
      </c>
    </row>
    <row r="46" spans="1:16" s="241" customFormat="1" ht="168.75" x14ac:dyDescent="0.3">
      <c r="A46" s="380" t="s">
        <v>4159</v>
      </c>
      <c r="B46" s="380" t="s">
        <v>2401</v>
      </c>
      <c r="C46" s="380" t="s">
        <v>26</v>
      </c>
      <c r="D46" s="391" t="s">
        <v>26</v>
      </c>
      <c r="E46" s="392" t="s">
        <v>59</v>
      </c>
      <c r="F46" s="393" t="s">
        <v>298</v>
      </c>
      <c r="G46" s="380" t="s">
        <v>90</v>
      </c>
      <c r="H46" s="380" t="s">
        <v>2402</v>
      </c>
      <c r="I46" s="380" t="s">
        <v>304</v>
      </c>
      <c r="J46" s="380" t="s">
        <v>91</v>
      </c>
      <c r="K46" s="380" t="s">
        <v>2403</v>
      </c>
      <c r="L46" s="256">
        <v>180000</v>
      </c>
      <c r="M46" s="397" t="s">
        <v>26</v>
      </c>
      <c r="N46" s="380" t="s">
        <v>26</v>
      </c>
      <c r="O46" s="380" t="s">
        <v>26</v>
      </c>
      <c r="P46" s="395" t="s">
        <v>26</v>
      </c>
    </row>
    <row r="47" spans="1:16" s="241" customFormat="1" ht="262.5" x14ac:dyDescent="0.3">
      <c r="A47" s="380" t="s">
        <v>4160</v>
      </c>
      <c r="B47" s="380" t="s">
        <v>2421</v>
      </c>
      <c r="C47" s="380" t="s">
        <v>26</v>
      </c>
      <c r="D47" s="391" t="s">
        <v>26</v>
      </c>
      <c r="E47" s="392" t="s">
        <v>59</v>
      </c>
      <c r="F47" s="393" t="s">
        <v>298</v>
      </c>
      <c r="G47" s="380" t="s">
        <v>90</v>
      </c>
      <c r="H47" s="380" t="s">
        <v>2404</v>
      </c>
      <c r="I47" s="380" t="s">
        <v>304</v>
      </c>
      <c r="J47" s="380" t="s">
        <v>91</v>
      </c>
      <c r="K47" s="380" t="s">
        <v>2405</v>
      </c>
      <c r="L47" s="256">
        <v>1725971.5</v>
      </c>
      <c r="M47" s="397" t="s">
        <v>26</v>
      </c>
      <c r="N47" s="397" t="s">
        <v>26</v>
      </c>
      <c r="O47" s="397" t="s">
        <v>26</v>
      </c>
      <c r="P47" s="397" t="s">
        <v>26</v>
      </c>
    </row>
    <row r="48" spans="1:16" s="241" customFormat="1" ht="206.25" x14ac:dyDescent="0.3">
      <c r="A48" s="380" t="s">
        <v>4161</v>
      </c>
      <c r="B48" s="380" t="s">
        <v>2409</v>
      </c>
      <c r="C48" s="380" t="s">
        <v>26</v>
      </c>
      <c r="D48" s="391" t="s">
        <v>26</v>
      </c>
      <c r="E48" s="392" t="s">
        <v>59</v>
      </c>
      <c r="F48" s="393" t="s">
        <v>298</v>
      </c>
      <c r="G48" s="380" t="s">
        <v>90</v>
      </c>
      <c r="H48" s="380" t="s">
        <v>2410</v>
      </c>
      <c r="I48" s="380" t="s">
        <v>304</v>
      </c>
      <c r="J48" s="380" t="s">
        <v>91</v>
      </c>
      <c r="K48" s="380" t="s">
        <v>0</v>
      </c>
      <c r="L48" s="256">
        <v>7334765.21</v>
      </c>
      <c r="M48" s="397" t="s">
        <v>26</v>
      </c>
      <c r="N48" s="397" t="s">
        <v>26</v>
      </c>
      <c r="O48" s="397" t="s">
        <v>26</v>
      </c>
      <c r="P48" s="397" t="s">
        <v>26</v>
      </c>
    </row>
    <row r="49" spans="1:16" s="241" customFormat="1" ht="318.75" x14ac:dyDescent="0.3">
      <c r="A49" s="380" t="s">
        <v>4162</v>
      </c>
      <c r="B49" s="380" t="s">
        <v>2419</v>
      </c>
      <c r="C49" s="380" t="s">
        <v>26</v>
      </c>
      <c r="D49" s="391" t="s">
        <v>26</v>
      </c>
      <c r="E49" s="392" t="s">
        <v>74</v>
      </c>
      <c r="F49" s="393" t="s">
        <v>298</v>
      </c>
      <c r="G49" s="380" t="s">
        <v>90</v>
      </c>
      <c r="H49" s="380" t="s">
        <v>2422</v>
      </c>
      <c r="I49" s="380" t="s">
        <v>304</v>
      </c>
      <c r="J49" s="380" t="s">
        <v>91</v>
      </c>
      <c r="K49" s="380" t="s">
        <v>2423</v>
      </c>
      <c r="L49" s="256">
        <v>699000</v>
      </c>
      <c r="M49" s="397" t="s">
        <v>26</v>
      </c>
      <c r="N49" s="397" t="s">
        <v>26</v>
      </c>
      <c r="O49" s="397" t="s">
        <v>26</v>
      </c>
      <c r="P49" s="397" t="s">
        <v>26</v>
      </c>
    </row>
    <row r="50" spans="1:16" s="245" customFormat="1" ht="168.75" x14ac:dyDescent="0.3">
      <c r="A50" s="380" t="s">
        <v>4163</v>
      </c>
      <c r="B50" s="186" t="s">
        <v>2990</v>
      </c>
      <c r="C50" s="186" t="s">
        <v>26</v>
      </c>
      <c r="D50" s="247" t="s">
        <v>27</v>
      </c>
      <c r="E50" s="204" t="s">
        <v>67</v>
      </c>
      <c r="F50" s="186" t="s">
        <v>282</v>
      </c>
      <c r="G50" s="204" t="s">
        <v>90</v>
      </c>
      <c r="H50" s="204" t="s">
        <v>2692</v>
      </c>
      <c r="I50" s="204" t="s">
        <v>2986</v>
      </c>
      <c r="J50" s="204" t="s">
        <v>2987</v>
      </c>
      <c r="K50" s="204" t="s">
        <v>2994</v>
      </c>
      <c r="L50" s="207">
        <v>575607.5</v>
      </c>
      <c r="M50" s="193" t="s">
        <v>27</v>
      </c>
      <c r="N50" s="186" t="s">
        <v>27</v>
      </c>
      <c r="O50" s="186" t="s">
        <v>27</v>
      </c>
      <c r="P50" s="185" t="s">
        <v>26</v>
      </c>
    </row>
    <row r="51" spans="1:16" s="245" customFormat="1" ht="168.75" x14ac:dyDescent="0.3">
      <c r="A51" s="380" t="s">
        <v>4164</v>
      </c>
      <c r="B51" s="186" t="s">
        <v>2992</v>
      </c>
      <c r="C51" s="186" t="s">
        <v>26</v>
      </c>
      <c r="D51" s="247" t="s">
        <v>27</v>
      </c>
      <c r="E51" s="204" t="s">
        <v>65</v>
      </c>
      <c r="F51" s="186" t="s">
        <v>282</v>
      </c>
      <c r="G51" s="204" t="s">
        <v>90</v>
      </c>
      <c r="H51" s="204" t="s">
        <v>2993</v>
      </c>
      <c r="I51" s="204" t="s">
        <v>2986</v>
      </c>
      <c r="J51" s="204" t="s">
        <v>2987</v>
      </c>
      <c r="K51" s="204" t="s">
        <v>2994</v>
      </c>
      <c r="L51" s="207">
        <v>976800</v>
      </c>
      <c r="M51" s="193" t="s">
        <v>27</v>
      </c>
      <c r="N51" s="186" t="s">
        <v>27</v>
      </c>
      <c r="O51" s="186" t="s">
        <v>27</v>
      </c>
      <c r="P51" s="185" t="s">
        <v>26</v>
      </c>
    </row>
    <row r="52" spans="1:16" s="245" customFormat="1" ht="168.75" x14ac:dyDescent="0.3">
      <c r="A52" s="380" t="s">
        <v>4165</v>
      </c>
      <c r="B52" s="186" t="s">
        <v>2388</v>
      </c>
      <c r="C52" s="186" t="s">
        <v>26</v>
      </c>
      <c r="D52" s="247" t="s">
        <v>27</v>
      </c>
      <c r="E52" s="204" t="s">
        <v>58</v>
      </c>
      <c r="F52" s="186" t="s">
        <v>282</v>
      </c>
      <c r="G52" s="204" t="s">
        <v>90</v>
      </c>
      <c r="H52" s="204" t="s">
        <v>2389</v>
      </c>
      <c r="I52" s="204" t="s">
        <v>2986</v>
      </c>
      <c r="J52" s="204" t="s">
        <v>2987</v>
      </c>
      <c r="K52" s="204" t="s">
        <v>2994</v>
      </c>
      <c r="L52" s="207">
        <v>162495.64000000001</v>
      </c>
      <c r="M52" s="193" t="s">
        <v>27</v>
      </c>
      <c r="N52" s="186" t="s">
        <v>27</v>
      </c>
      <c r="O52" s="186" t="s">
        <v>27</v>
      </c>
      <c r="P52" s="185" t="s">
        <v>26</v>
      </c>
    </row>
    <row r="53" spans="1:16" s="245" customFormat="1" ht="168.75" x14ac:dyDescent="0.3">
      <c r="A53" s="380" t="s">
        <v>4166</v>
      </c>
      <c r="B53" s="186" t="s">
        <v>2996</v>
      </c>
      <c r="C53" s="186" t="s">
        <v>26</v>
      </c>
      <c r="D53" s="247" t="s">
        <v>27</v>
      </c>
      <c r="E53" s="204" t="s">
        <v>58</v>
      </c>
      <c r="F53" s="186" t="s">
        <v>282</v>
      </c>
      <c r="G53" s="204" t="s">
        <v>90</v>
      </c>
      <c r="H53" s="204" t="s">
        <v>2997</v>
      </c>
      <c r="I53" s="204" t="s">
        <v>2986</v>
      </c>
      <c r="J53" s="204" t="s">
        <v>2987</v>
      </c>
      <c r="K53" s="204" t="s">
        <v>2994</v>
      </c>
      <c r="L53" s="207">
        <v>354054.16</v>
      </c>
      <c r="M53" s="193" t="s">
        <v>27</v>
      </c>
      <c r="N53" s="186" t="s">
        <v>27</v>
      </c>
      <c r="O53" s="186" t="s">
        <v>27</v>
      </c>
      <c r="P53" s="185" t="s">
        <v>26</v>
      </c>
    </row>
    <row r="54" spans="1:16" s="245" customFormat="1" ht="281.25" x14ac:dyDescent="0.3">
      <c r="A54" s="380" t="s">
        <v>4167</v>
      </c>
      <c r="B54" s="186" t="s">
        <v>2998</v>
      </c>
      <c r="C54" s="186" t="s">
        <v>26</v>
      </c>
      <c r="D54" s="247" t="s">
        <v>27</v>
      </c>
      <c r="E54" s="204" t="s">
        <v>59</v>
      </c>
      <c r="F54" s="186" t="s">
        <v>282</v>
      </c>
      <c r="G54" s="204" t="s">
        <v>90</v>
      </c>
      <c r="H54" s="204" t="s">
        <v>2999</v>
      </c>
      <c r="I54" s="204" t="s">
        <v>2986</v>
      </c>
      <c r="J54" s="204" t="s">
        <v>2987</v>
      </c>
      <c r="K54" s="204" t="s">
        <v>2994</v>
      </c>
      <c r="L54" s="207">
        <v>1832475</v>
      </c>
      <c r="M54" s="193" t="s">
        <v>27</v>
      </c>
      <c r="N54" s="186" t="s">
        <v>27</v>
      </c>
      <c r="O54" s="186" t="s">
        <v>27</v>
      </c>
      <c r="P54" s="185" t="s">
        <v>26</v>
      </c>
    </row>
    <row r="55" spans="1:16" s="195" customFormat="1" ht="187.5" x14ac:dyDescent="0.3">
      <c r="A55" s="380" t="s">
        <v>4168</v>
      </c>
      <c r="B55" s="186" t="s">
        <v>4929</v>
      </c>
      <c r="C55" s="186" t="s">
        <v>26</v>
      </c>
      <c r="D55" s="247" t="s">
        <v>27</v>
      </c>
      <c r="E55" s="204" t="s">
        <v>66</v>
      </c>
      <c r="F55" s="186" t="s">
        <v>282</v>
      </c>
      <c r="G55" s="204" t="s">
        <v>90</v>
      </c>
      <c r="H55" s="204" t="s">
        <v>3005</v>
      </c>
      <c r="I55" s="204" t="s">
        <v>873</v>
      </c>
      <c r="J55" s="204" t="s">
        <v>102</v>
      </c>
      <c r="K55" s="204" t="s">
        <v>4930</v>
      </c>
      <c r="L55" s="383">
        <v>313000</v>
      </c>
      <c r="M55" s="193" t="s">
        <v>27</v>
      </c>
      <c r="N55" s="186" t="s">
        <v>27</v>
      </c>
      <c r="O55" s="186" t="s">
        <v>27</v>
      </c>
      <c r="P55" s="185" t="s">
        <v>26</v>
      </c>
    </row>
    <row r="56" spans="1:16" s="195" customFormat="1" ht="168.75" x14ac:dyDescent="0.3">
      <c r="A56" s="380" t="s">
        <v>4169</v>
      </c>
      <c r="B56" s="186" t="s">
        <v>3006</v>
      </c>
      <c r="C56" s="186" t="s">
        <v>26</v>
      </c>
      <c r="D56" s="247" t="s">
        <v>27</v>
      </c>
      <c r="E56" s="204" t="s">
        <v>64</v>
      </c>
      <c r="F56" s="186" t="s">
        <v>282</v>
      </c>
      <c r="G56" s="204" t="s">
        <v>90</v>
      </c>
      <c r="H56" s="204" t="s">
        <v>3007</v>
      </c>
      <c r="I56" s="204" t="s">
        <v>873</v>
      </c>
      <c r="J56" s="204" t="s">
        <v>102</v>
      </c>
      <c r="K56" s="204" t="s">
        <v>3293</v>
      </c>
      <c r="L56" s="383">
        <v>496000</v>
      </c>
      <c r="M56" s="193" t="s">
        <v>27</v>
      </c>
      <c r="N56" s="186" t="s">
        <v>27</v>
      </c>
      <c r="O56" s="186" t="s">
        <v>27</v>
      </c>
      <c r="P56" s="185" t="s">
        <v>26</v>
      </c>
    </row>
    <row r="57" spans="1:16" s="195" customFormat="1" ht="168.75" x14ac:dyDescent="0.3">
      <c r="A57" s="380" t="s">
        <v>4170</v>
      </c>
      <c r="B57" s="186" t="s">
        <v>3008</v>
      </c>
      <c r="C57" s="186" t="s">
        <v>26</v>
      </c>
      <c r="D57" s="247" t="s">
        <v>27</v>
      </c>
      <c r="E57" s="204" t="s">
        <v>66</v>
      </c>
      <c r="F57" s="186" t="s">
        <v>282</v>
      </c>
      <c r="G57" s="204" t="s">
        <v>90</v>
      </c>
      <c r="H57" s="204" t="s">
        <v>3009</v>
      </c>
      <c r="I57" s="204" t="s">
        <v>873</v>
      </c>
      <c r="J57" s="204" t="s">
        <v>102</v>
      </c>
      <c r="K57" s="204" t="s">
        <v>3010</v>
      </c>
      <c r="L57" s="383">
        <v>546720</v>
      </c>
      <c r="M57" s="193" t="s">
        <v>27</v>
      </c>
      <c r="N57" s="186" t="s">
        <v>27</v>
      </c>
      <c r="O57" s="186" t="s">
        <v>27</v>
      </c>
      <c r="P57" s="185" t="s">
        <v>26</v>
      </c>
    </row>
    <row r="58" spans="1:16" s="195" customFormat="1" ht="168.75" x14ac:dyDescent="0.3">
      <c r="A58" s="380" t="s">
        <v>4171</v>
      </c>
      <c r="B58" s="186" t="s">
        <v>3014</v>
      </c>
      <c r="C58" s="186" t="s">
        <v>26</v>
      </c>
      <c r="D58" s="247" t="s">
        <v>27</v>
      </c>
      <c r="E58" s="204" t="s">
        <v>64</v>
      </c>
      <c r="F58" s="186" t="s">
        <v>282</v>
      </c>
      <c r="G58" s="204" t="s">
        <v>90</v>
      </c>
      <c r="H58" s="204" t="s">
        <v>3015</v>
      </c>
      <c r="I58" s="204" t="s">
        <v>873</v>
      </c>
      <c r="J58" s="204" t="s">
        <v>102</v>
      </c>
      <c r="K58" s="204" t="s">
        <v>3016</v>
      </c>
      <c r="L58" s="383">
        <v>360000</v>
      </c>
      <c r="M58" s="193" t="s">
        <v>27</v>
      </c>
      <c r="N58" s="186" t="s">
        <v>27</v>
      </c>
      <c r="O58" s="186" t="s">
        <v>27</v>
      </c>
      <c r="P58" s="185" t="s">
        <v>26</v>
      </c>
    </row>
    <row r="59" spans="1:16" s="195" customFormat="1" ht="168.75" x14ac:dyDescent="0.3">
      <c r="A59" s="380" t="s">
        <v>4172</v>
      </c>
      <c r="B59" s="186" t="s">
        <v>3017</v>
      </c>
      <c r="C59" s="186" t="s">
        <v>26</v>
      </c>
      <c r="D59" s="247" t="s">
        <v>27</v>
      </c>
      <c r="E59" s="204" t="s">
        <v>66</v>
      </c>
      <c r="F59" s="186" t="s">
        <v>282</v>
      </c>
      <c r="G59" s="204" t="s">
        <v>90</v>
      </c>
      <c r="H59" s="204" t="s">
        <v>3018</v>
      </c>
      <c r="I59" s="204" t="s">
        <v>873</v>
      </c>
      <c r="J59" s="204" t="s">
        <v>102</v>
      </c>
      <c r="K59" s="204" t="s">
        <v>3019</v>
      </c>
      <c r="L59" s="383">
        <v>165600</v>
      </c>
      <c r="M59" s="193" t="s">
        <v>27</v>
      </c>
      <c r="N59" s="186" t="s">
        <v>27</v>
      </c>
      <c r="O59" s="186" t="s">
        <v>27</v>
      </c>
      <c r="P59" s="185" t="s">
        <v>26</v>
      </c>
    </row>
    <row r="60" spans="1:16" s="195" customFormat="1" ht="168.75" x14ac:dyDescent="0.3">
      <c r="A60" s="380" t="s">
        <v>4173</v>
      </c>
      <c r="B60" s="186" t="s">
        <v>3022</v>
      </c>
      <c r="C60" s="186" t="s">
        <v>26</v>
      </c>
      <c r="D60" s="247" t="s">
        <v>27</v>
      </c>
      <c r="E60" s="204" t="s">
        <v>66</v>
      </c>
      <c r="F60" s="186" t="s">
        <v>282</v>
      </c>
      <c r="G60" s="204" t="s">
        <v>90</v>
      </c>
      <c r="H60" s="204" t="s">
        <v>3018</v>
      </c>
      <c r="I60" s="204" t="s">
        <v>873</v>
      </c>
      <c r="J60" s="204" t="s">
        <v>102</v>
      </c>
      <c r="K60" s="204" t="s">
        <v>3019</v>
      </c>
      <c r="L60" s="383">
        <v>26000</v>
      </c>
      <c r="M60" s="193" t="s">
        <v>27</v>
      </c>
      <c r="N60" s="186" t="s">
        <v>27</v>
      </c>
      <c r="O60" s="186" t="s">
        <v>27</v>
      </c>
      <c r="P60" s="185" t="s">
        <v>26</v>
      </c>
    </row>
    <row r="61" spans="1:16" s="195" customFormat="1" ht="168.75" x14ac:dyDescent="0.3">
      <c r="A61" s="380" t="s">
        <v>4174</v>
      </c>
      <c r="B61" s="186" t="s">
        <v>3023</v>
      </c>
      <c r="C61" s="186" t="s">
        <v>26</v>
      </c>
      <c r="D61" s="247" t="s">
        <v>27</v>
      </c>
      <c r="E61" s="204" t="s">
        <v>66</v>
      </c>
      <c r="F61" s="186" t="s">
        <v>282</v>
      </c>
      <c r="G61" s="204" t="s">
        <v>90</v>
      </c>
      <c r="H61" s="204" t="s">
        <v>3018</v>
      </c>
      <c r="I61" s="204" t="s">
        <v>873</v>
      </c>
      <c r="J61" s="204" t="s">
        <v>102</v>
      </c>
      <c r="K61" s="204" t="s">
        <v>3019</v>
      </c>
      <c r="L61" s="383">
        <v>299800</v>
      </c>
      <c r="M61" s="193" t="s">
        <v>27</v>
      </c>
      <c r="N61" s="186" t="s">
        <v>27</v>
      </c>
      <c r="O61" s="186" t="s">
        <v>27</v>
      </c>
      <c r="P61" s="185" t="s">
        <v>26</v>
      </c>
    </row>
    <row r="62" spans="1:16" s="195" customFormat="1" ht="168.75" x14ac:dyDescent="0.3">
      <c r="A62" s="380" t="s">
        <v>4175</v>
      </c>
      <c r="B62" s="186" t="s">
        <v>3024</v>
      </c>
      <c r="C62" s="186" t="s">
        <v>26</v>
      </c>
      <c r="D62" s="247" t="s">
        <v>27</v>
      </c>
      <c r="E62" s="204" t="s">
        <v>66</v>
      </c>
      <c r="F62" s="186" t="s">
        <v>282</v>
      </c>
      <c r="G62" s="204" t="s">
        <v>90</v>
      </c>
      <c r="H62" s="204" t="s">
        <v>3018</v>
      </c>
      <c r="I62" s="204" t="s">
        <v>873</v>
      </c>
      <c r="J62" s="204" t="s">
        <v>102</v>
      </c>
      <c r="K62" s="204" t="s">
        <v>3019</v>
      </c>
      <c r="L62" s="383">
        <v>19494</v>
      </c>
      <c r="M62" s="193" t="s">
        <v>27</v>
      </c>
      <c r="N62" s="186" t="s">
        <v>27</v>
      </c>
      <c r="O62" s="186" t="s">
        <v>27</v>
      </c>
      <c r="P62" s="185" t="s">
        <v>26</v>
      </c>
    </row>
    <row r="63" spans="1:16" s="195" customFormat="1" ht="168.75" x14ac:dyDescent="0.3">
      <c r="A63" s="380" t="s">
        <v>4176</v>
      </c>
      <c r="B63" s="186" t="s">
        <v>3025</v>
      </c>
      <c r="C63" s="186" t="s">
        <v>26</v>
      </c>
      <c r="D63" s="247" t="s">
        <v>27</v>
      </c>
      <c r="E63" s="204" t="s">
        <v>66</v>
      </c>
      <c r="F63" s="186" t="s">
        <v>282</v>
      </c>
      <c r="G63" s="204" t="s">
        <v>90</v>
      </c>
      <c r="H63" s="204" t="s">
        <v>3018</v>
      </c>
      <c r="I63" s="204" t="s">
        <v>873</v>
      </c>
      <c r="J63" s="204" t="s">
        <v>102</v>
      </c>
      <c r="K63" s="204" t="s">
        <v>3019</v>
      </c>
      <c r="L63" s="383">
        <v>584200</v>
      </c>
      <c r="M63" s="193" t="s">
        <v>27</v>
      </c>
      <c r="N63" s="186" t="s">
        <v>27</v>
      </c>
      <c r="O63" s="186" t="s">
        <v>27</v>
      </c>
      <c r="P63" s="185" t="s">
        <v>26</v>
      </c>
    </row>
    <row r="64" spans="1:16" s="195" customFormat="1" ht="168.75" x14ac:dyDescent="0.3">
      <c r="A64" s="380" t="s">
        <v>4177</v>
      </c>
      <c r="B64" s="186" t="s">
        <v>3026</v>
      </c>
      <c r="C64" s="186" t="s">
        <v>26</v>
      </c>
      <c r="D64" s="247" t="s">
        <v>27</v>
      </c>
      <c r="E64" s="204" t="s">
        <v>66</v>
      </c>
      <c r="F64" s="186" t="s">
        <v>282</v>
      </c>
      <c r="G64" s="204" t="s">
        <v>90</v>
      </c>
      <c r="H64" s="204" t="s">
        <v>3018</v>
      </c>
      <c r="I64" s="204" t="s">
        <v>873</v>
      </c>
      <c r="J64" s="204" t="s">
        <v>102</v>
      </c>
      <c r="K64" s="204" t="s">
        <v>3019</v>
      </c>
      <c r="L64" s="383">
        <v>298200</v>
      </c>
      <c r="M64" s="193" t="s">
        <v>27</v>
      </c>
      <c r="N64" s="186" t="s">
        <v>27</v>
      </c>
      <c r="O64" s="186" t="s">
        <v>27</v>
      </c>
      <c r="P64" s="185" t="s">
        <v>26</v>
      </c>
    </row>
    <row r="65" spans="1:16" s="195" customFormat="1" ht="168.75" x14ac:dyDescent="0.3">
      <c r="A65" s="380" t="s">
        <v>4178</v>
      </c>
      <c r="B65" s="186" t="s">
        <v>3027</v>
      </c>
      <c r="C65" s="186" t="s">
        <v>26</v>
      </c>
      <c r="D65" s="247" t="s">
        <v>27</v>
      </c>
      <c r="E65" s="204" t="s">
        <v>66</v>
      </c>
      <c r="F65" s="186" t="s">
        <v>282</v>
      </c>
      <c r="G65" s="204" t="s">
        <v>90</v>
      </c>
      <c r="H65" s="204" t="s">
        <v>3018</v>
      </c>
      <c r="I65" s="204" t="s">
        <v>873</v>
      </c>
      <c r="J65" s="204" t="s">
        <v>102</v>
      </c>
      <c r="K65" s="204" t="s">
        <v>4913</v>
      </c>
      <c r="L65" s="383">
        <v>85767</v>
      </c>
      <c r="M65" s="193" t="s">
        <v>27</v>
      </c>
      <c r="N65" s="186" t="s">
        <v>27</v>
      </c>
      <c r="O65" s="186" t="s">
        <v>27</v>
      </c>
      <c r="P65" s="185" t="s">
        <v>26</v>
      </c>
    </row>
    <row r="66" spans="1:16" s="195" customFormat="1" ht="168.75" x14ac:dyDescent="0.3">
      <c r="A66" s="380" t="s">
        <v>4179</v>
      </c>
      <c r="B66" s="186" t="s">
        <v>3028</v>
      </c>
      <c r="C66" s="186" t="s">
        <v>26</v>
      </c>
      <c r="D66" s="247" t="s">
        <v>27</v>
      </c>
      <c r="E66" s="204" t="s">
        <v>66</v>
      </c>
      <c r="F66" s="186" t="s">
        <v>282</v>
      </c>
      <c r="G66" s="204" t="s">
        <v>90</v>
      </c>
      <c r="H66" s="204" t="s">
        <v>3018</v>
      </c>
      <c r="I66" s="204" t="s">
        <v>873</v>
      </c>
      <c r="J66" s="204" t="s">
        <v>102</v>
      </c>
      <c r="K66" s="204" t="s">
        <v>3029</v>
      </c>
      <c r="L66" s="383">
        <v>29254</v>
      </c>
      <c r="M66" s="193" t="s">
        <v>27</v>
      </c>
      <c r="N66" s="186" t="s">
        <v>27</v>
      </c>
      <c r="O66" s="186" t="s">
        <v>27</v>
      </c>
      <c r="P66" s="185" t="s">
        <v>26</v>
      </c>
    </row>
    <row r="67" spans="1:16" s="195" customFormat="1" ht="168.75" x14ac:dyDescent="0.3">
      <c r="A67" s="380" t="s">
        <v>4180</v>
      </c>
      <c r="B67" s="186" t="s">
        <v>3032</v>
      </c>
      <c r="C67" s="186" t="s">
        <v>26</v>
      </c>
      <c r="D67" s="247" t="s">
        <v>27</v>
      </c>
      <c r="E67" s="204" t="s">
        <v>67</v>
      </c>
      <c r="F67" s="186" t="s">
        <v>282</v>
      </c>
      <c r="G67" s="204" t="s">
        <v>90</v>
      </c>
      <c r="H67" s="204" t="s">
        <v>3033</v>
      </c>
      <c r="I67" s="204" t="s">
        <v>873</v>
      </c>
      <c r="J67" s="204" t="s">
        <v>102</v>
      </c>
      <c r="K67" s="204" t="s">
        <v>4909</v>
      </c>
      <c r="L67" s="383">
        <v>2793000</v>
      </c>
      <c r="M67" s="193" t="s">
        <v>27</v>
      </c>
      <c r="N67" s="186" t="s">
        <v>27</v>
      </c>
      <c r="O67" s="186" t="s">
        <v>27</v>
      </c>
      <c r="P67" s="185" t="s">
        <v>26</v>
      </c>
    </row>
    <row r="68" spans="1:16" s="195" customFormat="1" ht="168.75" x14ac:dyDescent="0.3">
      <c r="A68" s="380" t="s">
        <v>4181</v>
      </c>
      <c r="B68" s="186" t="s">
        <v>3036</v>
      </c>
      <c r="C68" s="186" t="s">
        <v>26</v>
      </c>
      <c r="D68" s="247" t="s">
        <v>27</v>
      </c>
      <c r="E68" s="204" t="s">
        <v>64</v>
      </c>
      <c r="F68" s="186" t="s">
        <v>282</v>
      </c>
      <c r="G68" s="204" t="s">
        <v>90</v>
      </c>
      <c r="H68" s="204" t="s">
        <v>3037</v>
      </c>
      <c r="I68" s="204" t="s">
        <v>873</v>
      </c>
      <c r="J68" s="204" t="s">
        <v>102</v>
      </c>
      <c r="K68" s="204" t="s">
        <v>3038</v>
      </c>
      <c r="L68" s="383">
        <v>423000</v>
      </c>
      <c r="M68" s="193" t="s">
        <v>27</v>
      </c>
      <c r="N68" s="186" t="s">
        <v>27</v>
      </c>
      <c r="O68" s="186" t="s">
        <v>27</v>
      </c>
      <c r="P68" s="185" t="s">
        <v>26</v>
      </c>
    </row>
    <row r="69" spans="1:16" s="195" customFormat="1" ht="168.75" x14ac:dyDescent="0.3">
      <c r="A69" s="380" t="s">
        <v>4182</v>
      </c>
      <c r="B69" s="186" t="s">
        <v>5010</v>
      </c>
      <c r="C69" s="186" t="s">
        <v>26</v>
      </c>
      <c r="D69" s="247" t="s">
        <v>27</v>
      </c>
      <c r="E69" s="204" t="s">
        <v>66</v>
      </c>
      <c r="F69" s="186" t="s">
        <v>282</v>
      </c>
      <c r="G69" s="204" t="s">
        <v>90</v>
      </c>
      <c r="H69" s="204" t="s">
        <v>3155</v>
      </c>
      <c r="I69" s="204" t="s">
        <v>873</v>
      </c>
      <c r="J69" s="204" t="s">
        <v>102</v>
      </c>
      <c r="K69" s="204" t="s">
        <v>3156</v>
      </c>
      <c r="L69" s="207">
        <v>1278400</v>
      </c>
      <c r="M69" s="193" t="s">
        <v>27</v>
      </c>
      <c r="N69" s="186" t="s">
        <v>27</v>
      </c>
      <c r="O69" s="186" t="s">
        <v>27</v>
      </c>
      <c r="P69" s="185" t="s">
        <v>26</v>
      </c>
    </row>
    <row r="70" spans="1:16" s="195" customFormat="1" ht="168.75" x14ac:dyDescent="0.3">
      <c r="A70" s="380" t="s">
        <v>4183</v>
      </c>
      <c r="B70" s="186" t="s">
        <v>5011</v>
      </c>
      <c r="C70" s="186" t="s">
        <v>26</v>
      </c>
      <c r="D70" s="247" t="s">
        <v>27</v>
      </c>
      <c r="E70" s="204" t="s">
        <v>68</v>
      </c>
      <c r="F70" s="186" t="s">
        <v>282</v>
      </c>
      <c r="G70" s="204" t="s">
        <v>90</v>
      </c>
      <c r="H70" s="204" t="s">
        <v>3166</v>
      </c>
      <c r="I70" s="204" t="s">
        <v>873</v>
      </c>
      <c r="J70" s="204" t="s">
        <v>102</v>
      </c>
      <c r="K70" s="204" t="s">
        <v>3167</v>
      </c>
      <c r="L70" s="383">
        <v>938029.26</v>
      </c>
      <c r="M70" s="193" t="s">
        <v>27</v>
      </c>
      <c r="N70" s="186" t="s">
        <v>27</v>
      </c>
      <c r="O70" s="186" t="s">
        <v>27</v>
      </c>
      <c r="P70" s="185" t="s">
        <v>26</v>
      </c>
    </row>
    <row r="71" spans="1:16" s="195" customFormat="1" ht="168.75" x14ac:dyDescent="0.3">
      <c r="A71" s="380" t="s">
        <v>4184</v>
      </c>
      <c r="B71" s="186" t="s">
        <v>3181</v>
      </c>
      <c r="C71" s="186" t="s">
        <v>26</v>
      </c>
      <c r="D71" s="247" t="s">
        <v>27</v>
      </c>
      <c r="E71" s="204" t="s">
        <v>70</v>
      </c>
      <c r="F71" s="186" t="s">
        <v>282</v>
      </c>
      <c r="G71" s="204" t="s">
        <v>90</v>
      </c>
      <c r="H71" s="204" t="s">
        <v>3182</v>
      </c>
      <c r="I71" s="204" t="s">
        <v>873</v>
      </c>
      <c r="J71" s="204" t="s">
        <v>102</v>
      </c>
      <c r="K71" s="204" t="s">
        <v>3183</v>
      </c>
      <c r="L71" s="383">
        <v>3608173.33</v>
      </c>
      <c r="M71" s="193" t="s">
        <v>27</v>
      </c>
      <c r="N71" s="186" t="s">
        <v>27</v>
      </c>
      <c r="O71" s="186" t="s">
        <v>27</v>
      </c>
      <c r="P71" s="185" t="s">
        <v>26</v>
      </c>
    </row>
    <row r="72" spans="1:16" s="195" customFormat="1" ht="168.75" x14ac:dyDescent="0.3">
      <c r="A72" s="380" t="s">
        <v>4185</v>
      </c>
      <c r="B72" s="186" t="s">
        <v>3184</v>
      </c>
      <c r="C72" s="186" t="s">
        <v>26</v>
      </c>
      <c r="D72" s="247" t="s">
        <v>27</v>
      </c>
      <c r="E72" s="204" t="s">
        <v>70</v>
      </c>
      <c r="F72" s="186" t="s">
        <v>282</v>
      </c>
      <c r="G72" s="204" t="s">
        <v>90</v>
      </c>
      <c r="H72" s="204" t="s">
        <v>3185</v>
      </c>
      <c r="I72" s="204" t="s">
        <v>873</v>
      </c>
      <c r="J72" s="204" t="s">
        <v>102</v>
      </c>
      <c r="K72" s="204" t="s">
        <v>3186</v>
      </c>
      <c r="L72" s="383">
        <v>555384.03</v>
      </c>
      <c r="M72" s="193" t="s">
        <v>27</v>
      </c>
      <c r="N72" s="186" t="s">
        <v>27</v>
      </c>
      <c r="O72" s="186" t="s">
        <v>27</v>
      </c>
      <c r="P72" s="185" t="s">
        <v>26</v>
      </c>
    </row>
    <row r="73" spans="1:16" s="195" customFormat="1" ht="409.5" x14ac:dyDescent="0.3">
      <c r="A73" s="380" t="s">
        <v>4186</v>
      </c>
      <c r="B73" s="186" t="s">
        <v>3238</v>
      </c>
      <c r="C73" s="186" t="s">
        <v>26</v>
      </c>
      <c r="D73" s="247" t="s">
        <v>27</v>
      </c>
      <c r="E73" s="204" t="s">
        <v>76</v>
      </c>
      <c r="F73" s="186" t="s">
        <v>282</v>
      </c>
      <c r="G73" s="204" t="s">
        <v>90</v>
      </c>
      <c r="H73" s="204" t="s">
        <v>3239</v>
      </c>
      <c r="I73" s="204" t="s">
        <v>873</v>
      </c>
      <c r="J73" s="204" t="s">
        <v>102</v>
      </c>
      <c r="K73" s="204" t="s">
        <v>3240</v>
      </c>
      <c r="L73" s="383">
        <v>3217000</v>
      </c>
      <c r="M73" s="193" t="s">
        <v>27</v>
      </c>
      <c r="N73" s="186" t="s">
        <v>27</v>
      </c>
      <c r="O73" s="186" t="s">
        <v>27</v>
      </c>
      <c r="P73" s="185" t="s">
        <v>26</v>
      </c>
    </row>
    <row r="74" spans="1:16" s="195" customFormat="1" ht="409.5" x14ac:dyDescent="0.3">
      <c r="A74" s="380" t="s">
        <v>4187</v>
      </c>
      <c r="B74" s="186" t="s">
        <v>3270</v>
      </c>
      <c r="C74" s="186" t="s">
        <v>26</v>
      </c>
      <c r="D74" s="247" t="s">
        <v>27</v>
      </c>
      <c r="E74" s="204" t="s">
        <v>2444</v>
      </c>
      <c r="F74" s="186" t="s">
        <v>282</v>
      </c>
      <c r="G74" s="204" t="s">
        <v>90</v>
      </c>
      <c r="H74" s="204" t="s">
        <v>3271</v>
      </c>
      <c r="I74" s="204" t="s">
        <v>873</v>
      </c>
      <c r="J74" s="204" t="s">
        <v>3272</v>
      </c>
      <c r="K74" s="204" t="s">
        <v>3273</v>
      </c>
      <c r="L74" s="383">
        <v>9650000</v>
      </c>
      <c r="M74" s="193" t="s">
        <v>27</v>
      </c>
      <c r="N74" s="186" t="s">
        <v>27</v>
      </c>
      <c r="O74" s="186" t="s">
        <v>27</v>
      </c>
      <c r="P74" s="185" t="s">
        <v>26</v>
      </c>
    </row>
    <row r="75" spans="1:16" s="195" customFormat="1" ht="168.75" x14ac:dyDescent="0.3">
      <c r="A75" s="380" t="s">
        <v>4188</v>
      </c>
      <c r="B75" s="203" t="s">
        <v>4927</v>
      </c>
      <c r="C75" s="186" t="s">
        <v>26</v>
      </c>
      <c r="D75" s="247" t="s">
        <v>26</v>
      </c>
      <c r="E75" s="204" t="s">
        <v>67</v>
      </c>
      <c r="F75" s="189" t="s">
        <v>109</v>
      </c>
      <c r="G75" s="186" t="s">
        <v>90</v>
      </c>
      <c r="H75" s="186" t="s">
        <v>2688</v>
      </c>
      <c r="I75" s="204" t="s">
        <v>873</v>
      </c>
      <c r="J75" s="204" t="s">
        <v>102</v>
      </c>
      <c r="K75" s="204" t="s">
        <v>4928</v>
      </c>
      <c r="L75" s="398">
        <v>374000</v>
      </c>
      <c r="M75" s="390" t="s">
        <v>26</v>
      </c>
      <c r="N75" s="186" t="s">
        <v>26</v>
      </c>
      <c r="O75" s="185" t="s">
        <v>26</v>
      </c>
      <c r="P75" s="185" t="s">
        <v>27</v>
      </c>
    </row>
    <row r="76" spans="1:16" s="241" customFormat="1" ht="18.75" x14ac:dyDescent="0.3">
      <c r="A76" s="624" t="s">
        <v>73</v>
      </c>
      <c r="B76" s="625"/>
      <c r="C76" s="625"/>
      <c r="D76" s="625"/>
      <c r="E76" s="625"/>
      <c r="F76" s="625"/>
      <c r="G76" s="625"/>
      <c r="H76" s="625"/>
      <c r="I76" s="625"/>
      <c r="J76" s="625"/>
      <c r="K76" s="625"/>
      <c r="L76" s="625"/>
      <c r="M76" s="625"/>
      <c r="N76" s="625"/>
      <c r="O76" s="625"/>
      <c r="P76" s="626"/>
    </row>
    <row r="77" spans="1:16" s="241" customFormat="1" ht="150" x14ac:dyDescent="0.3">
      <c r="A77" s="202" t="s">
        <v>4189</v>
      </c>
      <c r="B77" s="399" t="s">
        <v>3366</v>
      </c>
      <c r="C77" s="353" t="s">
        <v>26</v>
      </c>
      <c r="D77" s="381" t="s">
        <v>26</v>
      </c>
      <c r="E77" s="199" t="s">
        <v>54</v>
      </c>
      <c r="F77" s="335" t="s">
        <v>109</v>
      </c>
      <c r="G77" s="382" t="s">
        <v>360</v>
      </c>
      <c r="H77" s="199" t="s">
        <v>2628</v>
      </c>
      <c r="I77" s="246" t="s">
        <v>4741</v>
      </c>
      <c r="J77" s="246" t="s">
        <v>2661</v>
      </c>
      <c r="K77" s="199" t="s">
        <v>0</v>
      </c>
      <c r="L77" s="385">
        <v>44180</v>
      </c>
      <c r="M77" s="337" t="s">
        <v>26</v>
      </c>
      <c r="N77" s="353" t="s">
        <v>26</v>
      </c>
      <c r="O77" s="353" t="s">
        <v>26</v>
      </c>
      <c r="P77" s="202" t="s">
        <v>26</v>
      </c>
    </row>
    <row r="78" spans="1:16" s="241" customFormat="1" ht="150" x14ac:dyDescent="0.3">
      <c r="A78" s="202" t="s">
        <v>4190</v>
      </c>
      <c r="B78" s="399" t="s">
        <v>2660</v>
      </c>
      <c r="C78" s="353" t="s">
        <v>26</v>
      </c>
      <c r="D78" s="381" t="s">
        <v>26</v>
      </c>
      <c r="E78" s="199" t="s">
        <v>58</v>
      </c>
      <c r="F78" s="335" t="s">
        <v>109</v>
      </c>
      <c r="G78" s="382" t="s">
        <v>360</v>
      </c>
      <c r="H78" s="199" t="s">
        <v>0</v>
      </c>
      <c r="I78" s="246" t="s">
        <v>4741</v>
      </c>
      <c r="J78" s="246" t="s">
        <v>2662</v>
      </c>
      <c r="K78" s="199" t="s">
        <v>0</v>
      </c>
      <c r="L78" s="385">
        <v>140000</v>
      </c>
      <c r="M78" s="337" t="s">
        <v>26</v>
      </c>
      <c r="N78" s="353" t="s">
        <v>26</v>
      </c>
      <c r="O78" s="353" t="s">
        <v>26</v>
      </c>
      <c r="P78" s="202" t="s">
        <v>26</v>
      </c>
    </row>
    <row r="79" spans="1:16" s="241" customFormat="1" ht="150" x14ac:dyDescent="0.3">
      <c r="A79" s="202" t="s">
        <v>5028</v>
      </c>
      <c r="B79" s="199" t="s">
        <v>2465</v>
      </c>
      <c r="C79" s="333" t="s">
        <v>26</v>
      </c>
      <c r="D79" s="386" t="s">
        <v>26</v>
      </c>
      <c r="E79" s="199" t="s">
        <v>65</v>
      </c>
      <c r="F79" s="335" t="s">
        <v>109</v>
      </c>
      <c r="G79" s="382" t="s">
        <v>360</v>
      </c>
      <c r="H79" s="199" t="s">
        <v>2466</v>
      </c>
      <c r="I79" s="263" t="s">
        <v>115</v>
      </c>
      <c r="J79" s="199" t="s">
        <v>91</v>
      </c>
      <c r="K79" s="199" t="s">
        <v>0</v>
      </c>
      <c r="L79" s="254">
        <v>101694.9</v>
      </c>
      <c r="M79" s="387" t="s">
        <v>26</v>
      </c>
      <c r="N79" s="199" t="s">
        <v>26</v>
      </c>
      <c r="O79" s="202" t="s">
        <v>26</v>
      </c>
      <c r="P79" s="202" t="s">
        <v>26</v>
      </c>
    </row>
    <row r="80" spans="1:16" s="241" customFormat="1" ht="150" x14ac:dyDescent="0.3">
      <c r="A80" s="202" t="s">
        <v>5029</v>
      </c>
      <c r="B80" s="199" t="s">
        <v>2467</v>
      </c>
      <c r="C80" s="333" t="s">
        <v>26</v>
      </c>
      <c r="D80" s="386" t="s">
        <v>26</v>
      </c>
      <c r="E80" s="199" t="s">
        <v>65</v>
      </c>
      <c r="F80" s="335" t="s">
        <v>109</v>
      </c>
      <c r="G80" s="382" t="s">
        <v>360</v>
      </c>
      <c r="H80" s="199" t="s">
        <v>2468</v>
      </c>
      <c r="I80" s="263" t="s">
        <v>115</v>
      </c>
      <c r="J80" s="199" t="s">
        <v>91</v>
      </c>
      <c r="K80" s="199" t="s">
        <v>0</v>
      </c>
      <c r="L80" s="254">
        <v>60000</v>
      </c>
      <c r="M80" s="387" t="s">
        <v>26</v>
      </c>
      <c r="N80" s="387" t="s">
        <v>26</v>
      </c>
      <c r="O80" s="387" t="s">
        <v>26</v>
      </c>
      <c r="P80" s="387" t="s">
        <v>26</v>
      </c>
    </row>
    <row r="81" spans="1:16" s="241" customFormat="1" ht="150" x14ac:dyDescent="0.3">
      <c r="A81" s="202" t="s">
        <v>4191</v>
      </c>
      <c r="B81" s="199" t="s">
        <v>2467</v>
      </c>
      <c r="C81" s="333" t="s">
        <v>26</v>
      </c>
      <c r="D81" s="386" t="s">
        <v>26</v>
      </c>
      <c r="E81" s="199" t="s">
        <v>65</v>
      </c>
      <c r="F81" s="335" t="s">
        <v>109</v>
      </c>
      <c r="G81" s="382" t="s">
        <v>360</v>
      </c>
      <c r="H81" s="199" t="s">
        <v>2469</v>
      </c>
      <c r="I81" s="263" t="s">
        <v>115</v>
      </c>
      <c r="J81" s="199" t="s">
        <v>91</v>
      </c>
      <c r="K81" s="199" t="s">
        <v>0</v>
      </c>
      <c r="L81" s="254">
        <v>60000</v>
      </c>
      <c r="M81" s="387" t="s">
        <v>26</v>
      </c>
      <c r="N81" s="387" t="s">
        <v>26</v>
      </c>
      <c r="O81" s="387" t="s">
        <v>26</v>
      </c>
      <c r="P81" s="387" t="s">
        <v>26</v>
      </c>
    </row>
    <row r="82" spans="1:16" s="241" customFormat="1" ht="150" x14ac:dyDescent="0.3">
      <c r="A82" s="202" t="s">
        <v>4192</v>
      </c>
      <c r="B82" s="199" t="s">
        <v>2470</v>
      </c>
      <c r="C82" s="333" t="s">
        <v>26</v>
      </c>
      <c r="D82" s="386" t="s">
        <v>26</v>
      </c>
      <c r="E82" s="199" t="s">
        <v>59</v>
      </c>
      <c r="F82" s="335" t="s">
        <v>109</v>
      </c>
      <c r="G82" s="382" t="s">
        <v>360</v>
      </c>
      <c r="H82" s="199" t="s">
        <v>0</v>
      </c>
      <c r="I82" s="263" t="s">
        <v>115</v>
      </c>
      <c r="J82" s="199" t="s">
        <v>91</v>
      </c>
      <c r="K82" s="199" t="s">
        <v>0</v>
      </c>
      <c r="L82" s="254">
        <v>100000</v>
      </c>
      <c r="M82" s="387" t="s">
        <v>26</v>
      </c>
      <c r="N82" s="387" t="s">
        <v>26</v>
      </c>
      <c r="O82" s="387" t="s">
        <v>26</v>
      </c>
      <c r="P82" s="387" t="s">
        <v>26</v>
      </c>
    </row>
    <row r="83" spans="1:16" s="241" customFormat="1" ht="150" x14ac:dyDescent="0.3">
      <c r="A83" s="202" t="s">
        <v>5030</v>
      </c>
      <c r="B83" s="199" t="s">
        <v>2475</v>
      </c>
      <c r="C83" s="333" t="s">
        <v>26</v>
      </c>
      <c r="D83" s="386" t="s">
        <v>26</v>
      </c>
      <c r="E83" s="199" t="s">
        <v>68</v>
      </c>
      <c r="F83" s="335" t="s">
        <v>109</v>
      </c>
      <c r="G83" s="382" t="s">
        <v>360</v>
      </c>
      <c r="H83" s="199" t="s">
        <v>2476</v>
      </c>
      <c r="I83" s="263" t="s">
        <v>115</v>
      </c>
      <c r="J83" s="199" t="s">
        <v>91</v>
      </c>
      <c r="K83" s="199" t="s">
        <v>0</v>
      </c>
      <c r="L83" s="254">
        <v>47000</v>
      </c>
      <c r="M83" s="387" t="s">
        <v>26</v>
      </c>
      <c r="N83" s="387" t="s">
        <v>26</v>
      </c>
      <c r="O83" s="387" t="s">
        <v>26</v>
      </c>
      <c r="P83" s="387" t="s">
        <v>26</v>
      </c>
    </row>
    <row r="84" spans="1:16" s="241" customFormat="1" ht="150" x14ac:dyDescent="0.3">
      <c r="A84" s="202" t="s">
        <v>5031</v>
      </c>
      <c r="B84" s="199" t="s">
        <v>3332</v>
      </c>
      <c r="C84" s="333" t="s">
        <v>26</v>
      </c>
      <c r="D84" s="386" t="s">
        <v>26</v>
      </c>
      <c r="E84" s="199" t="s">
        <v>77</v>
      </c>
      <c r="F84" s="335" t="s">
        <v>109</v>
      </c>
      <c r="G84" s="382" t="s">
        <v>360</v>
      </c>
      <c r="H84" s="199" t="s">
        <v>2489</v>
      </c>
      <c r="I84" s="263" t="s">
        <v>115</v>
      </c>
      <c r="J84" s="199" t="s">
        <v>91</v>
      </c>
      <c r="K84" s="199" t="s">
        <v>0</v>
      </c>
      <c r="L84" s="254">
        <v>45990</v>
      </c>
      <c r="M84" s="387" t="s">
        <v>26</v>
      </c>
      <c r="N84" s="387" t="s">
        <v>26</v>
      </c>
      <c r="O84" s="387" t="s">
        <v>26</v>
      </c>
      <c r="P84" s="387" t="s">
        <v>26</v>
      </c>
    </row>
    <row r="85" spans="1:16" s="241" customFormat="1" ht="150" x14ac:dyDescent="0.3">
      <c r="A85" s="202" t="s">
        <v>5032</v>
      </c>
      <c r="B85" s="199" t="s">
        <v>2491</v>
      </c>
      <c r="C85" s="333" t="s">
        <v>26</v>
      </c>
      <c r="D85" s="386" t="s">
        <v>26</v>
      </c>
      <c r="E85" s="199" t="s">
        <v>54</v>
      </c>
      <c r="F85" s="335" t="s">
        <v>109</v>
      </c>
      <c r="G85" s="382" t="s">
        <v>360</v>
      </c>
      <c r="H85" s="199" t="s">
        <v>2492</v>
      </c>
      <c r="I85" s="263" t="s">
        <v>115</v>
      </c>
      <c r="J85" s="199" t="s">
        <v>91</v>
      </c>
      <c r="K85" s="199" t="s">
        <v>0</v>
      </c>
      <c r="L85" s="254">
        <v>61990</v>
      </c>
      <c r="M85" s="387" t="s">
        <v>26</v>
      </c>
      <c r="N85" s="387" t="s">
        <v>26</v>
      </c>
      <c r="O85" s="387" t="s">
        <v>26</v>
      </c>
      <c r="P85" s="387" t="s">
        <v>26</v>
      </c>
    </row>
    <row r="86" spans="1:16" s="241" customFormat="1" ht="150" x14ac:dyDescent="0.3">
      <c r="A86" s="202" t="s">
        <v>5033</v>
      </c>
      <c r="B86" s="199" t="s">
        <v>2484</v>
      </c>
      <c r="C86" s="333" t="s">
        <v>26</v>
      </c>
      <c r="D86" s="386" t="s">
        <v>26</v>
      </c>
      <c r="E86" s="199" t="s">
        <v>77</v>
      </c>
      <c r="F86" s="335" t="s">
        <v>109</v>
      </c>
      <c r="G86" s="382" t="s">
        <v>360</v>
      </c>
      <c r="H86" s="199" t="s">
        <v>2485</v>
      </c>
      <c r="I86" s="263" t="s">
        <v>115</v>
      </c>
      <c r="J86" s="199" t="s">
        <v>91</v>
      </c>
      <c r="K86" s="199" t="s">
        <v>0</v>
      </c>
      <c r="L86" s="254">
        <v>38800</v>
      </c>
      <c r="M86" s="387" t="s">
        <v>26</v>
      </c>
      <c r="N86" s="387" t="s">
        <v>26</v>
      </c>
      <c r="O86" s="387" t="s">
        <v>26</v>
      </c>
      <c r="P86" s="387" t="s">
        <v>26</v>
      </c>
    </row>
    <row r="87" spans="1:16" s="241" customFormat="1" ht="150" x14ac:dyDescent="0.3">
      <c r="A87" s="202" t="s">
        <v>5034</v>
      </c>
      <c r="B87" s="199" t="s">
        <v>3342</v>
      </c>
      <c r="C87" s="333" t="s">
        <v>26</v>
      </c>
      <c r="D87" s="386" t="s">
        <v>26</v>
      </c>
      <c r="E87" s="199" t="s">
        <v>77</v>
      </c>
      <c r="F87" s="335" t="s">
        <v>109</v>
      </c>
      <c r="G87" s="382" t="s">
        <v>360</v>
      </c>
      <c r="H87" s="199" t="s">
        <v>2488</v>
      </c>
      <c r="I87" s="263" t="s">
        <v>115</v>
      </c>
      <c r="J87" s="199" t="s">
        <v>91</v>
      </c>
      <c r="K87" s="199" t="s">
        <v>0</v>
      </c>
      <c r="L87" s="254">
        <v>55000</v>
      </c>
      <c r="M87" s="387" t="s">
        <v>26</v>
      </c>
      <c r="N87" s="387" t="s">
        <v>26</v>
      </c>
      <c r="O87" s="387" t="s">
        <v>26</v>
      </c>
      <c r="P87" s="387" t="s">
        <v>26</v>
      </c>
    </row>
    <row r="88" spans="1:16" s="241" customFormat="1" ht="150" x14ac:dyDescent="0.3">
      <c r="A88" s="202" t="s">
        <v>4193</v>
      </c>
      <c r="B88" s="199" t="s">
        <v>3333</v>
      </c>
      <c r="C88" s="333" t="s">
        <v>26</v>
      </c>
      <c r="D88" s="386" t="s">
        <v>26</v>
      </c>
      <c r="E88" s="199" t="s">
        <v>54</v>
      </c>
      <c r="F88" s="335" t="s">
        <v>109</v>
      </c>
      <c r="G88" s="382" t="s">
        <v>360</v>
      </c>
      <c r="H88" s="199" t="s">
        <v>2490</v>
      </c>
      <c r="I88" s="263" t="s">
        <v>115</v>
      </c>
      <c r="J88" s="199" t="s">
        <v>91</v>
      </c>
      <c r="K88" s="199" t="s">
        <v>0</v>
      </c>
      <c r="L88" s="254">
        <v>53230</v>
      </c>
      <c r="M88" s="387" t="s">
        <v>26</v>
      </c>
      <c r="N88" s="387" t="s">
        <v>26</v>
      </c>
      <c r="O88" s="387" t="s">
        <v>26</v>
      </c>
      <c r="P88" s="387" t="s">
        <v>26</v>
      </c>
    </row>
    <row r="89" spans="1:16" s="241" customFormat="1" ht="150" x14ac:dyDescent="0.3">
      <c r="A89" s="202" t="s">
        <v>4194</v>
      </c>
      <c r="B89" s="199" t="s">
        <v>3334</v>
      </c>
      <c r="C89" s="333" t="s">
        <v>26</v>
      </c>
      <c r="D89" s="386" t="s">
        <v>26</v>
      </c>
      <c r="E89" s="199" t="s">
        <v>58</v>
      </c>
      <c r="F89" s="335" t="s">
        <v>109</v>
      </c>
      <c r="G89" s="382" t="s">
        <v>360</v>
      </c>
      <c r="H89" s="199" t="s">
        <v>3335</v>
      </c>
      <c r="I89" s="263" t="s">
        <v>115</v>
      </c>
      <c r="J89" s="199" t="s">
        <v>91</v>
      </c>
      <c r="K89" s="199" t="s">
        <v>0</v>
      </c>
      <c r="L89" s="254">
        <v>115390</v>
      </c>
      <c r="M89" s="387" t="s">
        <v>26</v>
      </c>
      <c r="N89" s="387" t="s">
        <v>26</v>
      </c>
      <c r="O89" s="387" t="s">
        <v>26</v>
      </c>
      <c r="P89" s="387" t="s">
        <v>26</v>
      </c>
    </row>
    <row r="90" spans="1:16" s="195" customFormat="1" ht="150" x14ac:dyDescent="0.3">
      <c r="A90" s="202" t="s">
        <v>4195</v>
      </c>
      <c r="B90" s="203" t="s">
        <v>2689</v>
      </c>
      <c r="C90" s="186" t="s">
        <v>26</v>
      </c>
      <c r="D90" s="247" t="s">
        <v>26</v>
      </c>
      <c r="E90" s="204" t="s">
        <v>59</v>
      </c>
      <c r="F90" s="189" t="s">
        <v>109</v>
      </c>
      <c r="G90" s="186" t="s">
        <v>90</v>
      </c>
      <c r="H90" s="186" t="s">
        <v>2690</v>
      </c>
      <c r="I90" s="186" t="s">
        <v>4739</v>
      </c>
      <c r="J90" s="186"/>
      <c r="K90" s="186"/>
      <c r="L90" s="398">
        <v>123500</v>
      </c>
      <c r="M90" s="390" t="s">
        <v>26</v>
      </c>
      <c r="N90" s="186" t="s">
        <v>26</v>
      </c>
      <c r="O90" s="185" t="s">
        <v>26</v>
      </c>
      <c r="P90" s="185" t="s">
        <v>26</v>
      </c>
    </row>
    <row r="91" spans="1:16" s="195" customFormat="1" ht="150" x14ac:dyDescent="0.3">
      <c r="A91" s="202" t="s">
        <v>4196</v>
      </c>
      <c r="B91" s="186" t="s">
        <v>2949</v>
      </c>
      <c r="C91" s="186" t="s">
        <v>26</v>
      </c>
      <c r="D91" s="388" t="s">
        <v>26</v>
      </c>
      <c r="E91" s="204" t="s">
        <v>67</v>
      </c>
      <c r="F91" s="189" t="s">
        <v>298</v>
      </c>
      <c r="G91" s="204" t="s">
        <v>360</v>
      </c>
      <c r="H91" s="186" t="s">
        <v>2950</v>
      </c>
      <c r="I91" s="186" t="s">
        <v>300</v>
      </c>
      <c r="J91" s="186"/>
      <c r="K91" s="186"/>
      <c r="L91" s="383">
        <v>120000</v>
      </c>
      <c r="M91" s="390" t="s">
        <v>26</v>
      </c>
      <c r="N91" s="204" t="s">
        <v>26</v>
      </c>
      <c r="O91" s="185" t="s">
        <v>26</v>
      </c>
      <c r="P91" s="185" t="s">
        <v>26</v>
      </c>
    </row>
    <row r="92" spans="1:16" s="195" customFormat="1" ht="168.75" x14ac:dyDescent="0.3">
      <c r="A92" s="202" t="s">
        <v>4197</v>
      </c>
      <c r="B92" s="186" t="s">
        <v>2955</v>
      </c>
      <c r="C92" s="186" t="s">
        <v>26</v>
      </c>
      <c r="D92" s="247" t="s">
        <v>27</v>
      </c>
      <c r="E92" s="204" t="s">
        <v>70</v>
      </c>
      <c r="F92" s="186" t="s">
        <v>282</v>
      </c>
      <c r="G92" s="204" t="s">
        <v>90</v>
      </c>
      <c r="H92" s="204" t="s">
        <v>2956</v>
      </c>
      <c r="I92" s="204" t="s">
        <v>2957</v>
      </c>
      <c r="J92" s="204"/>
      <c r="K92" s="204"/>
      <c r="L92" s="383">
        <v>57000</v>
      </c>
      <c r="M92" s="193" t="s">
        <v>27</v>
      </c>
      <c r="N92" s="186" t="s">
        <v>27</v>
      </c>
      <c r="O92" s="186" t="s">
        <v>27</v>
      </c>
      <c r="P92" s="185" t="s">
        <v>26</v>
      </c>
    </row>
    <row r="93" spans="1:16" s="195" customFormat="1" ht="168.75" x14ac:dyDescent="0.3">
      <c r="A93" s="202" t="s">
        <v>5035</v>
      </c>
      <c r="B93" s="186" t="s">
        <v>2962</v>
      </c>
      <c r="C93" s="186" t="s">
        <v>26</v>
      </c>
      <c r="D93" s="247" t="s">
        <v>27</v>
      </c>
      <c r="E93" s="204" t="s">
        <v>70</v>
      </c>
      <c r="F93" s="186" t="s">
        <v>282</v>
      </c>
      <c r="G93" s="204" t="s">
        <v>90</v>
      </c>
      <c r="H93" s="204" t="s">
        <v>2963</v>
      </c>
      <c r="I93" s="204" t="s">
        <v>2957</v>
      </c>
      <c r="J93" s="204"/>
      <c r="K93" s="204"/>
      <c r="L93" s="383">
        <v>91000</v>
      </c>
      <c r="M93" s="193" t="s">
        <v>27</v>
      </c>
      <c r="N93" s="186" t="s">
        <v>27</v>
      </c>
      <c r="O93" s="186" t="s">
        <v>27</v>
      </c>
      <c r="P93" s="185" t="s">
        <v>26</v>
      </c>
    </row>
    <row r="94" spans="1:16" s="195" customFormat="1" ht="168.75" x14ac:dyDescent="0.3">
      <c r="A94" s="202" t="s">
        <v>4198</v>
      </c>
      <c r="B94" s="186" t="s">
        <v>2969</v>
      </c>
      <c r="C94" s="186" t="s">
        <v>26</v>
      </c>
      <c r="D94" s="247" t="s">
        <v>27</v>
      </c>
      <c r="E94" s="204" t="s">
        <v>71</v>
      </c>
      <c r="F94" s="186" t="s">
        <v>282</v>
      </c>
      <c r="G94" s="204" t="s">
        <v>90</v>
      </c>
      <c r="H94" s="204" t="s">
        <v>2965</v>
      </c>
      <c r="I94" s="204" t="s">
        <v>2957</v>
      </c>
      <c r="J94" s="204"/>
      <c r="K94" s="204"/>
      <c r="L94" s="383">
        <v>48503.55</v>
      </c>
      <c r="M94" s="193" t="s">
        <v>27</v>
      </c>
      <c r="N94" s="186" t="s">
        <v>27</v>
      </c>
      <c r="O94" s="186" t="s">
        <v>27</v>
      </c>
      <c r="P94" s="185" t="s">
        <v>26</v>
      </c>
    </row>
    <row r="95" spans="1:16" s="195" customFormat="1" ht="168.75" x14ac:dyDescent="0.3">
      <c r="A95" s="202" t="s">
        <v>4199</v>
      </c>
      <c r="B95" s="186" t="s">
        <v>2971</v>
      </c>
      <c r="C95" s="186" t="s">
        <v>26</v>
      </c>
      <c r="D95" s="247" t="s">
        <v>27</v>
      </c>
      <c r="E95" s="204" t="s">
        <v>71</v>
      </c>
      <c r="F95" s="186" t="s">
        <v>282</v>
      </c>
      <c r="G95" s="204" t="s">
        <v>90</v>
      </c>
      <c r="H95" s="204" t="s">
        <v>2965</v>
      </c>
      <c r="I95" s="204" t="s">
        <v>2957</v>
      </c>
      <c r="J95" s="204"/>
      <c r="K95" s="204"/>
      <c r="L95" s="383">
        <v>69492.710000000006</v>
      </c>
      <c r="M95" s="193" t="s">
        <v>27</v>
      </c>
      <c r="N95" s="186" t="s">
        <v>27</v>
      </c>
      <c r="O95" s="186" t="s">
        <v>27</v>
      </c>
      <c r="P95" s="185" t="s">
        <v>26</v>
      </c>
    </row>
    <row r="96" spans="1:16" s="195" customFormat="1" ht="168.75" x14ac:dyDescent="0.3">
      <c r="A96" s="202" t="s">
        <v>5036</v>
      </c>
      <c r="B96" s="186" t="s">
        <v>2972</v>
      </c>
      <c r="C96" s="186" t="s">
        <v>26</v>
      </c>
      <c r="D96" s="247" t="s">
        <v>27</v>
      </c>
      <c r="E96" s="204" t="s">
        <v>71</v>
      </c>
      <c r="F96" s="186" t="s">
        <v>282</v>
      </c>
      <c r="G96" s="204" t="s">
        <v>90</v>
      </c>
      <c r="H96" s="204" t="s">
        <v>2965</v>
      </c>
      <c r="I96" s="204" t="s">
        <v>2957</v>
      </c>
      <c r="J96" s="204"/>
      <c r="K96" s="204"/>
      <c r="L96" s="383">
        <v>63586.54</v>
      </c>
      <c r="M96" s="193" t="s">
        <v>27</v>
      </c>
      <c r="N96" s="186" t="s">
        <v>27</v>
      </c>
      <c r="O96" s="186" t="s">
        <v>27</v>
      </c>
      <c r="P96" s="185" t="s">
        <v>26</v>
      </c>
    </row>
    <row r="97" spans="1:16" s="195" customFormat="1" ht="168.75" x14ac:dyDescent="0.3">
      <c r="A97" s="202" t="s">
        <v>4200</v>
      </c>
      <c r="B97" s="186" t="s">
        <v>3327</v>
      </c>
      <c r="C97" s="186" t="s">
        <v>26</v>
      </c>
      <c r="D97" s="247" t="s">
        <v>27</v>
      </c>
      <c r="E97" s="204" t="s">
        <v>56</v>
      </c>
      <c r="F97" s="186" t="s">
        <v>282</v>
      </c>
      <c r="G97" s="204" t="s">
        <v>90</v>
      </c>
      <c r="H97" s="204" t="s">
        <v>2983</v>
      </c>
      <c r="I97" s="204" t="s">
        <v>2957</v>
      </c>
      <c r="J97" s="204"/>
      <c r="K97" s="204"/>
      <c r="L97" s="383">
        <v>51800</v>
      </c>
      <c r="M97" s="193" t="s">
        <v>27</v>
      </c>
      <c r="N97" s="186" t="s">
        <v>27</v>
      </c>
      <c r="O97" s="186" t="s">
        <v>27</v>
      </c>
      <c r="P97" s="185" t="s">
        <v>26</v>
      </c>
    </row>
    <row r="98" spans="1:16" s="245" customFormat="1" ht="168.75" x14ac:dyDescent="0.3">
      <c r="A98" s="202" t="s">
        <v>4201</v>
      </c>
      <c r="B98" s="249" t="s">
        <v>3352</v>
      </c>
      <c r="C98" s="204" t="s">
        <v>27</v>
      </c>
      <c r="D98" s="247" t="s">
        <v>27</v>
      </c>
      <c r="E98" s="204" t="s">
        <v>69</v>
      </c>
      <c r="F98" s="186" t="s">
        <v>282</v>
      </c>
      <c r="G98" s="204" t="s">
        <v>90</v>
      </c>
      <c r="H98" s="249" t="s">
        <v>2285</v>
      </c>
      <c r="I98" s="249" t="s">
        <v>4729</v>
      </c>
      <c r="J98" s="186" t="s">
        <v>27</v>
      </c>
      <c r="K98" s="186" t="s">
        <v>27</v>
      </c>
      <c r="L98" s="249">
        <v>95269.440000000002</v>
      </c>
      <c r="M98" s="186" t="s">
        <v>27</v>
      </c>
      <c r="N98" s="186" t="s">
        <v>27</v>
      </c>
      <c r="O98" s="186" t="s">
        <v>27</v>
      </c>
      <c r="P98" s="186" t="s">
        <v>27</v>
      </c>
    </row>
    <row r="99" spans="1:16" s="241" customFormat="1" ht="18.75" x14ac:dyDescent="0.3">
      <c r="A99" s="400" t="s">
        <v>57</v>
      </c>
      <c r="B99" s="401"/>
      <c r="C99" s="401"/>
      <c r="D99" s="401"/>
      <c r="E99" s="401"/>
      <c r="F99" s="401"/>
      <c r="G99" s="401"/>
      <c r="H99" s="401"/>
      <c r="I99" s="401"/>
      <c r="J99" s="401"/>
      <c r="K99" s="401"/>
      <c r="L99" s="401"/>
      <c r="M99" s="401"/>
      <c r="N99" s="401"/>
      <c r="O99" s="401"/>
      <c r="P99" s="402"/>
    </row>
    <row r="100" spans="1:16" s="195" customFormat="1" ht="150" x14ac:dyDescent="0.3">
      <c r="A100" s="249" t="s">
        <v>4202</v>
      </c>
      <c r="B100" s="186" t="s">
        <v>2951</v>
      </c>
      <c r="C100" s="186" t="s">
        <v>26</v>
      </c>
      <c r="D100" s="388" t="s">
        <v>26</v>
      </c>
      <c r="E100" s="204" t="s">
        <v>67</v>
      </c>
      <c r="F100" s="189" t="s">
        <v>298</v>
      </c>
      <c r="G100" s="204" t="s">
        <v>360</v>
      </c>
      <c r="H100" s="186" t="s">
        <v>2952</v>
      </c>
      <c r="I100" s="186" t="s">
        <v>300</v>
      </c>
      <c r="J100" s="186"/>
      <c r="K100" s="186"/>
      <c r="L100" s="383">
        <v>47000</v>
      </c>
      <c r="M100" s="390" t="s">
        <v>26</v>
      </c>
      <c r="N100" s="204" t="s">
        <v>26</v>
      </c>
      <c r="O100" s="185" t="s">
        <v>26</v>
      </c>
      <c r="P100" s="185" t="s">
        <v>26</v>
      </c>
    </row>
    <row r="101" spans="1:16" s="241" customFormat="1" ht="150" x14ac:dyDescent="0.3">
      <c r="A101" s="249" t="s">
        <v>4203</v>
      </c>
      <c r="B101" s="199" t="s">
        <v>2585</v>
      </c>
      <c r="C101" s="353" t="s">
        <v>26</v>
      </c>
      <c r="D101" s="381" t="s">
        <v>26</v>
      </c>
      <c r="E101" s="199" t="s">
        <v>67</v>
      </c>
      <c r="F101" s="335" t="s">
        <v>109</v>
      </c>
      <c r="G101" s="382" t="s">
        <v>360</v>
      </c>
      <c r="H101" s="199" t="s">
        <v>2586</v>
      </c>
      <c r="I101" s="384" t="s">
        <v>4741</v>
      </c>
      <c r="J101" s="384" t="s">
        <v>2481</v>
      </c>
      <c r="K101" s="199" t="s">
        <v>0</v>
      </c>
      <c r="L101" s="385">
        <v>262041.64</v>
      </c>
      <c r="M101" s="337" t="s">
        <v>26</v>
      </c>
      <c r="N101" s="353" t="s">
        <v>26</v>
      </c>
      <c r="O101" s="353" t="s">
        <v>26</v>
      </c>
      <c r="P101" s="202" t="s">
        <v>26</v>
      </c>
    </row>
    <row r="102" spans="1:16" s="241" customFormat="1" ht="150" x14ac:dyDescent="0.3">
      <c r="A102" s="249" t="s">
        <v>4204</v>
      </c>
      <c r="B102" s="199" t="s">
        <v>2588</v>
      </c>
      <c r="C102" s="353" t="s">
        <v>26</v>
      </c>
      <c r="D102" s="381" t="s">
        <v>26</v>
      </c>
      <c r="E102" s="199" t="s">
        <v>69</v>
      </c>
      <c r="F102" s="335" t="s">
        <v>109</v>
      </c>
      <c r="G102" s="382" t="s">
        <v>360</v>
      </c>
      <c r="H102" s="199" t="s">
        <v>2587</v>
      </c>
      <c r="I102" s="384" t="s">
        <v>4741</v>
      </c>
      <c r="J102" s="384" t="s">
        <v>807</v>
      </c>
      <c r="K102" s="199" t="s">
        <v>0</v>
      </c>
      <c r="L102" s="385">
        <v>48736</v>
      </c>
      <c r="M102" s="337" t="s">
        <v>26</v>
      </c>
      <c r="N102" s="337" t="s">
        <v>26</v>
      </c>
      <c r="O102" s="337" t="s">
        <v>26</v>
      </c>
      <c r="P102" s="337" t="s">
        <v>26</v>
      </c>
    </row>
    <row r="103" spans="1:16" s="241" customFormat="1" ht="150" x14ac:dyDescent="0.3">
      <c r="A103" s="249" t="s">
        <v>4205</v>
      </c>
      <c r="B103" s="199" t="s">
        <v>2589</v>
      </c>
      <c r="C103" s="353" t="s">
        <v>26</v>
      </c>
      <c r="D103" s="381" t="s">
        <v>26</v>
      </c>
      <c r="E103" s="199" t="s">
        <v>69</v>
      </c>
      <c r="F103" s="335" t="s">
        <v>109</v>
      </c>
      <c r="G103" s="382" t="s">
        <v>360</v>
      </c>
      <c r="H103" s="199" t="s">
        <v>2590</v>
      </c>
      <c r="I103" s="384" t="s">
        <v>4741</v>
      </c>
      <c r="J103" s="384" t="s">
        <v>807</v>
      </c>
      <c r="K103" s="199" t="s">
        <v>0</v>
      </c>
      <c r="L103" s="385">
        <v>82368</v>
      </c>
      <c r="M103" s="337" t="s">
        <v>26</v>
      </c>
      <c r="N103" s="337" t="s">
        <v>26</v>
      </c>
      <c r="O103" s="337" t="s">
        <v>26</v>
      </c>
      <c r="P103" s="337" t="s">
        <v>26</v>
      </c>
    </row>
    <row r="104" spans="1:16" s="241" customFormat="1" ht="150" x14ac:dyDescent="0.3">
      <c r="A104" s="249" t="s">
        <v>4206</v>
      </c>
      <c r="B104" s="199" t="s">
        <v>2591</v>
      </c>
      <c r="C104" s="353" t="s">
        <v>26</v>
      </c>
      <c r="D104" s="381" t="s">
        <v>26</v>
      </c>
      <c r="E104" s="199" t="s">
        <v>69</v>
      </c>
      <c r="F104" s="335" t="s">
        <v>109</v>
      </c>
      <c r="G104" s="382" t="s">
        <v>360</v>
      </c>
      <c r="H104" s="199" t="s">
        <v>2592</v>
      </c>
      <c r="I104" s="384" t="s">
        <v>4741</v>
      </c>
      <c r="J104" s="384" t="s">
        <v>807</v>
      </c>
      <c r="K104" s="199" t="s">
        <v>0</v>
      </c>
      <c r="L104" s="385">
        <v>399990</v>
      </c>
      <c r="M104" s="337" t="s">
        <v>26</v>
      </c>
      <c r="N104" s="337" t="s">
        <v>26</v>
      </c>
      <c r="O104" s="337" t="s">
        <v>26</v>
      </c>
      <c r="P104" s="337" t="s">
        <v>26</v>
      </c>
    </row>
    <row r="105" spans="1:16" s="241" customFormat="1" ht="150" x14ac:dyDescent="0.3">
      <c r="A105" s="249" t="s">
        <v>5037</v>
      </c>
      <c r="B105" s="199" t="s">
        <v>2593</v>
      </c>
      <c r="C105" s="353" t="s">
        <v>26</v>
      </c>
      <c r="D105" s="381" t="s">
        <v>26</v>
      </c>
      <c r="E105" s="199" t="s">
        <v>70</v>
      </c>
      <c r="F105" s="335" t="s">
        <v>109</v>
      </c>
      <c r="G105" s="382" t="s">
        <v>360</v>
      </c>
      <c r="H105" s="199" t="s">
        <v>2594</v>
      </c>
      <c r="I105" s="384" t="s">
        <v>4741</v>
      </c>
      <c r="J105" s="384" t="s">
        <v>807</v>
      </c>
      <c r="K105" s="199" t="s">
        <v>0</v>
      </c>
      <c r="L105" s="385">
        <v>239401.46</v>
      </c>
      <c r="M105" s="337" t="s">
        <v>26</v>
      </c>
      <c r="N105" s="337" t="s">
        <v>26</v>
      </c>
      <c r="O105" s="337" t="s">
        <v>26</v>
      </c>
      <c r="P105" s="337" t="s">
        <v>26</v>
      </c>
    </row>
    <row r="106" spans="1:16" s="241" customFormat="1" ht="150" x14ac:dyDescent="0.3">
      <c r="A106" s="249" t="s">
        <v>4207</v>
      </c>
      <c r="B106" s="199" t="s">
        <v>2596</v>
      </c>
      <c r="C106" s="353" t="s">
        <v>26</v>
      </c>
      <c r="D106" s="381" t="s">
        <v>26</v>
      </c>
      <c r="E106" s="199" t="s">
        <v>70</v>
      </c>
      <c r="F106" s="335" t="s">
        <v>109</v>
      </c>
      <c r="G106" s="382" t="s">
        <v>360</v>
      </c>
      <c r="H106" s="199" t="s">
        <v>2597</v>
      </c>
      <c r="I106" s="384" t="s">
        <v>4741</v>
      </c>
      <c r="J106" s="384" t="s">
        <v>807</v>
      </c>
      <c r="K106" s="199" t="s">
        <v>0</v>
      </c>
      <c r="L106" s="385">
        <v>74900</v>
      </c>
      <c r="M106" s="337" t="s">
        <v>26</v>
      </c>
      <c r="N106" s="337" t="s">
        <v>26</v>
      </c>
      <c r="O106" s="337" t="s">
        <v>26</v>
      </c>
      <c r="P106" s="337" t="s">
        <v>26</v>
      </c>
    </row>
    <row r="107" spans="1:16" s="241" customFormat="1" ht="150" x14ac:dyDescent="0.3">
      <c r="A107" s="249" t="s">
        <v>4208</v>
      </c>
      <c r="B107" s="199" t="s">
        <v>2598</v>
      </c>
      <c r="C107" s="353" t="s">
        <v>26</v>
      </c>
      <c r="D107" s="381" t="s">
        <v>26</v>
      </c>
      <c r="E107" s="199" t="s">
        <v>71</v>
      </c>
      <c r="F107" s="335" t="s">
        <v>109</v>
      </c>
      <c r="G107" s="382" t="s">
        <v>360</v>
      </c>
      <c r="H107" s="199" t="s">
        <v>2599</v>
      </c>
      <c r="I107" s="384" t="s">
        <v>4741</v>
      </c>
      <c r="J107" s="384" t="s">
        <v>807</v>
      </c>
      <c r="K107" s="199" t="s">
        <v>0</v>
      </c>
      <c r="L107" s="385">
        <v>236500</v>
      </c>
      <c r="M107" s="337" t="s">
        <v>26</v>
      </c>
      <c r="N107" s="337" t="s">
        <v>26</v>
      </c>
      <c r="O107" s="337" t="s">
        <v>26</v>
      </c>
      <c r="P107" s="337" t="s">
        <v>26</v>
      </c>
    </row>
    <row r="108" spans="1:16" s="241" customFormat="1" ht="150" x14ac:dyDescent="0.3">
      <c r="A108" s="249" t="s">
        <v>4209</v>
      </c>
      <c r="B108" s="199" t="s">
        <v>3367</v>
      </c>
      <c r="C108" s="353" t="s">
        <v>26</v>
      </c>
      <c r="D108" s="381" t="s">
        <v>26</v>
      </c>
      <c r="E108" s="199" t="s">
        <v>71</v>
      </c>
      <c r="F108" s="335" t="s">
        <v>109</v>
      </c>
      <c r="G108" s="382" t="s">
        <v>360</v>
      </c>
      <c r="H108" s="199" t="s">
        <v>2599</v>
      </c>
      <c r="I108" s="384" t="s">
        <v>4741</v>
      </c>
      <c r="J108" s="384" t="s">
        <v>807</v>
      </c>
      <c r="K108" s="199" t="s">
        <v>0</v>
      </c>
      <c r="L108" s="385">
        <v>257214</v>
      </c>
      <c r="M108" s="337" t="s">
        <v>26</v>
      </c>
      <c r="N108" s="337" t="s">
        <v>26</v>
      </c>
      <c r="O108" s="337" t="s">
        <v>26</v>
      </c>
      <c r="P108" s="337" t="s">
        <v>26</v>
      </c>
    </row>
    <row r="109" spans="1:16" s="241" customFormat="1" ht="150" x14ac:dyDescent="0.3">
      <c r="A109" s="249" t="s">
        <v>4210</v>
      </c>
      <c r="B109" s="199" t="s">
        <v>3368</v>
      </c>
      <c r="C109" s="353" t="s">
        <v>26</v>
      </c>
      <c r="D109" s="381" t="s">
        <v>26</v>
      </c>
      <c r="E109" s="199" t="s">
        <v>71</v>
      </c>
      <c r="F109" s="335" t="s">
        <v>109</v>
      </c>
      <c r="G109" s="382" t="s">
        <v>360</v>
      </c>
      <c r="H109" s="199" t="s">
        <v>2599</v>
      </c>
      <c r="I109" s="384" t="s">
        <v>4741</v>
      </c>
      <c r="J109" s="384" t="s">
        <v>807</v>
      </c>
      <c r="K109" s="199" t="s">
        <v>0</v>
      </c>
      <c r="L109" s="385">
        <v>562966.25</v>
      </c>
      <c r="M109" s="337" t="s">
        <v>26</v>
      </c>
      <c r="N109" s="337" t="s">
        <v>26</v>
      </c>
      <c r="O109" s="337" t="s">
        <v>26</v>
      </c>
      <c r="P109" s="337" t="s">
        <v>26</v>
      </c>
    </row>
    <row r="110" spans="1:16" s="241" customFormat="1" ht="150" x14ac:dyDescent="0.3">
      <c r="A110" s="249" t="s">
        <v>4211</v>
      </c>
      <c r="B110" s="199" t="s">
        <v>2600</v>
      </c>
      <c r="C110" s="353" t="s">
        <v>26</v>
      </c>
      <c r="D110" s="381" t="s">
        <v>26</v>
      </c>
      <c r="E110" s="199" t="s">
        <v>71</v>
      </c>
      <c r="F110" s="335" t="s">
        <v>109</v>
      </c>
      <c r="G110" s="382" t="s">
        <v>360</v>
      </c>
      <c r="H110" s="199" t="s">
        <v>2599</v>
      </c>
      <c r="I110" s="384" t="s">
        <v>4741</v>
      </c>
      <c r="J110" s="384" t="s">
        <v>807</v>
      </c>
      <c r="K110" s="199" t="s">
        <v>0</v>
      </c>
      <c r="L110" s="385">
        <v>61901.25</v>
      </c>
      <c r="M110" s="337" t="s">
        <v>26</v>
      </c>
      <c r="N110" s="337" t="s">
        <v>26</v>
      </c>
      <c r="O110" s="337" t="s">
        <v>26</v>
      </c>
      <c r="P110" s="337" t="s">
        <v>26</v>
      </c>
    </row>
    <row r="111" spans="1:16" s="241" customFormat="1" ht="150" x14ac:dyDescent="0.3">
      <c r="A111" s="249" t="s">
        <v>4213</v>
      </c>
      <c r="B111" s="199" t="s">
        <v>2601</v>
      </c>
      <c r="C111" s="353" t="s">
        <v>26</v>
      </c>
      <c r="D111" s="381" t="s">
        <v>26</v>
      </c>
      <c r="E111" s="199" t="s">
        <v>71</v>
      </c>
      <c r="F111" s="335" t="s">
        <v>109</v>
      </c>
      <c r="G111" s="382" t="s">
        <v>360</v>
      </c>
      <c r="H111" s="199" t="s">
        <v>2599</v>
      </c>
      <c r="I111" s="384" t="s">
        <v>4741</v>
      </c>
      <c r="J111" s="384" t="s">
        <v>807</v>
      </c>
      <c r="K111" s="199" t="s">
        <v>0</v>
      </c>
      <c r="L111" s="385">
        <v>71815</v>
      </c>
      <c r="M111" s="337" t="s">
        <v>26</v>
      </c>
      <c r="N111" s="337" t="s">
        <v>26</v>
      </c>
      <c r="O111" s="337" t="s">
        <v>26</v>
      </c>
      <c r="P111" s="337" t="s">
        <v>26</v>
      </c>
    </row>
    <row r="112" spans="1:16" s="241" customFormat="1" ht="150" x14ac:dyDescent="0.3">
      <c r="A112" s="249" t="s">
        <v>4212</v>
      </c>
      <c r="B112" s="199" t="s">
        <v>2602</v>
      </c>
      <c r="C112" s="353" t="s">
        <v>26</v>
      </c>
      <c r="D112" s="381" t="s">
        <v>26</v>
      </c>
      <c r="E112" s="199" t="s">
        <v>71</v>
      </c>
      <c r="F112" s="335" t="s">
        <v>109</v>
      </c>
      <c r="G112" s="382" t="s">
        <v>360</v>
      </c>
      <c r="H112" s="199" t="s">
        <v>2599</v>
      </c>
      <c r="I112" s="384" t="s">
        <v>4741</v>
      </c>
      <c r="J112" s="384" t="s">
        <v>807</v>
      </c>
      <c r="K112" s="199" t="s">
        <v>0</v>
      </c>
      <c r="L112" s="385">
        <v>61555</v>
      </c>
      <c r="M112" s="337" t="s">
        <v>26</v>
      </c>
      <c r="N112" s="337" t="s">
        <v>26</v>
      </c>
      <c r="O112" s="337" t="s">
        <v>26</v>
      </c>
      <c r="P112" s="337" t="s">
        <v>26</v>
      </c>
    </row>
    <row r="113" spans="1:16" s="241" customFormat="1" ht="150" x14ac:dyDescent="0.3">
      <c r="A113" s="249" t="s">
        <v>4214</v>
      </c>
      <c r="B113" s="199" t="s">
        <v>2603</v>
      </c>
      <c r="C113" s="353" t="s">
        <v>26</v>
      </c>
      <c r="D113" s="381" t="s">
        <v>26</v>
      </c>
      <c r="E113" s="199" t="s">
        <v>71</v>
      </c>
      <c r="F113" s="335" t="s">
        <v>109</v>
      </c>
      <c r="G113" s="382" t="s">
        <v>360</v>
      </c>
      <c r="H113" s="199" t="s">
        <v>2599</v>
      </c>
      <c r="I113" s="384" t="s">
        <v>4741</v>
      </c>
      <c r="J113" s="384" t="s">
        <v>807</v>
      </c>
      <c r="K113" s="199" t="s">
        <v>0</v>
      </c>
      <c r="L113" s="385">
        <v>601542.5</v>
      </c>
      <c r="M113" s="337" t="s">
        <v>26</v>
      </c>
      <c r="N113" s="337" t="s">
        <v>26</v>
      </c>
      <c r="O113" s="337" t="s">
        <v>26</v>
      </c>
      <c r="P113" s="337" t="s">
        <v>26</v>
      </c>
    </row>
    <row r="114" spans="1:16" s="241" customFormat="1" ht="150" x14ac:dyDescent="0.3">
      <c r="A114" s="249" t="s">
        <v>5038</v>
      </c>
      <c r="B114" s="199" t="s">
        <v>2604</v>
      </c>
      <c r="C114" s="353" t="s">
        <v>26</v>
      </c>
      <c r="D114" s="381" t="s">
        <v>26</v>
      </c>
      <c r="E114" s="199" t="s">
        <v>71</v>
      </c>
      <c r="F114" s="335" t="s">
        <v>109</v>
      </c>
      <c r="G114" s="382" t="s">
        <v>360</v>
      </c>
      <c r="H114" s="199" t="s">
        <v>2599</v>
      </c>
      <c r="I114" s="384" t="s">
        <v>4741</v>
      </c>
      <c r="J114" s="384" t="s">
        <v>807</v>
      </c>
      <c r="K114" s="199" t="s">
        <v>0</v>
      </c>
      <c r="L114" s="385">
        <v>78023.75</v>
      </c>
      <c r="M114" s="337" t="s">
        <v>26</v>
      </c>
      <c r="N114" s="337" t="s">
        <v>26</v>
      </c>
      <c r="O114" s="337" t="s">
        <v>26</v>
      </c>
      <c r="P114" s="337" t="s">
        <v>26</v>
      </c>
    </row>
    <row r="115" spans="1:16" s="241" customFormat="1" ht="150" x14ac:dyDescent="0.3">
      <c r="A115" s="249" t="s">
        <v>4215</v>
      </c>
      <c r="B115" s="199" t="s">
        <v>2605</v>
      </c>
      <c r="C115" s="353" t="s">
        <v>26</v>
      </c>
      <c r="D115" s="381" t="s">
        <v>26</v>
      </c>
      <c r="E115" s="199" t="s">
        <v>71</v>
      </c>
      <c r="F115" s="335" t="s">
        <v>109</v>
      </c>
      <c r="G115" s="382" t="s">
        <v>360</v>
      </c>
      <c r="H115" s="199" t="s">
        <v>2599</v>
      </c>
      <c r="I115" s="384" t="s">
        <v>4741</v>
      </c>
      <c r="J115" s="384" t="s">
        <v>807</v>
      </c>
      <c r="K115" s="199" t="s">
        <v>0</v>
      </c>
      <c r="L115" s="385">
        <v>224548.75</v>
      </c>
      <c r="M115" s="337" t="s">
        <v>26</v>
      </c>
      <c r="N115" s="337" t="s">
        <v>26</v>
      </c>
      <c r="O115" s="337" t="s">
        <v>26</v>
      </c>
      <c r="P115" s="337" t="s">
        <v>26</v>
      </c>
    </row>
    <row r="116" spans="1:16" s="241" customFormat="1" ht="150" x14ac:dyDescent="0.3">
      <c r="A116" s="249" t="s">
        <v>5039</v>
      </c>
      <c r="B116" s="199" t="s">
        <v>2606</v>
      </c>
      <c r="C116" s="353" t="s">
        <v>26</v>
      </c>
      <c r="D116" s="381" t="s">
        <v>26</v>
      </c>
      <c r="E116" s="199" t="s">
        <v>71</v>
      </c>
      <c r="F116" s="335" t="s">
        <v>109</v>
      </c>
      <c r="G116" s="382" t="s">
        <v>360</v>
      </c>
      <c r="H116" s="199" t="s">
        <v>2599</v>
      </c>
      <c r="I116" s="384" t="s">
        <v>4741</v>
      </c>
      <c r="J116" s="384" t="s">
        <v>807</v>
      </c>
      <c r="K116" s="199" t="s">
        <v>0</v>
      </c>
      <c r="L116" s="385">
        <v>69467.5</v>
      </c>
      <c r="M116" s="337" t="s">
        <v>26</v>
      </c>
      <c r="N116" s="337" t="s">
        <v>26</v>
      </c>
      <c r="O116" s="337" t="s">
        <v>26</v>
      </c>
      <c r="P116" s="337" t="s">
        <v>26</v>
      </c>
    </row>
    <row r="117" spans="1:16" s="241" customFormat="1" ht="150" x14ac:dyDescent="0.3">
      <c r="A117" s="249" t="s">
        <v>4216</v>
      </c>
      <c r="B117" s="199" t="s">
        <v>2607</v>
      </c>
      <c r="C117" s="353" t="s">
        <v>26</v>
      </c>
      <c r="D117" s="381" t="s">
        <v>26</v>
      </c>
      <c r="E117" s="199" t="s">
        <v>71</v>
      </c>
      <c r="F117" s="335" t="s">
        <v>109</v>
      </c>
      <c r="G117" s="382" t="s">
        <v>360</v>
      </c>
      <c r="H117" s="199" t="s">
        <v>2599</v>
      </c>
      <c r="I117" s="384" t="s">
        <v>4741</v>
      </c>
      <c r="J117" s="384" t="s">
        <v>807</v>
      </c>
      <c r="K117" s="199" t="s">
        <v>0</v>
      </c>
      <c r="L117" s="385">
        <v>192576.25</v>
      </c>
      <c r="M117" s="337" t="s">
        <v>26</v>
      </c>
      <c r="N117" s="337" t="s">
        <v>26</v>
      </c>
      <c r="O117" s="337" t="s">
        <v>26</v>
      </c>
      <c r="P117" s="337" t="s">
        <v>26</v>
      </c>
    </row>
    <row r="118" spans="1:16" s="241" customFormat="1" ht="150" x14ac:dyDescent="0.3">
      <c r="A118" s="249" t="s">
        <v>4217</v>
      </c>
      <c r="B118" s="199" t="s">
        <v>2608</v>
      </c>
      <c r="C118" s="353" t="s">
        <v>26</v>
      </c>
      <c r="D118" s="381" t="s">
        <v>26</v>
      </c>
      <c r="E118" s="199" t="s">
        <v>71</v>
      </c>
      <c r="F118" s="335" t="s">
        <v>109</v>
      </c>
      <c r="G118" s="382" t="s">
        <v>360</v>
      </c>
      <c r="H118" s="199" t="s">
        <v>2599</v>
      </c>
      <c r="I118" s="384" t="s">
        <v>4741</v>
      </c>
      <c r="J118" s="384" t="s">
        <v>807</v>
      </c>
      <c r="K118" s="199" t="s">
        <v>0</v>
      </c>
      <c r="L118" s="385">
        <v>929091.25</v>
      </c>
      <c r="M118" s="337" t="s">
        <v>26</v>
      </c>
      <c r="N118" s="337" t="s">
        <v>26</v>
      </c>
      <c r="O118" s="337" t="s">
        <v>26</v>
      </c>
      <c r="P118" s="337" t="s">
        <v>26</v>
      </c>
    </row>
    <row r="119" spans="1:16" s="241" customFormat="1" ht="150" x14ac:dyDescent="0.3">
      <c r="A119" s="249" t="s">
        <v>5040</v>
      </c>
      <c r="B119" s="199" t="s">
        <v>2609</v>
      </c>
      <c r="C119" s="353" t="s">
        <v>26</v>
      </c>
      <c r="D119" s="381" t="s">
        <v>26</v>
      </c>
      <c r="E119" s="199" t="s">
        <v>71</v>
      </c>
      <c r="F119" s="335" t="s">
        <v>109</v>
      </c>
      <c r="G119" s="382" t="s">
        <v>360</v>
      </c>
      <c r="H119" s="199" t="s">
        <v>2599</v>
      </c>
      <c r="I119" s="384" t="s">
        <v>4741</v>
      </c>
      <c r="J119" s="384" t="s">
        <v>807</v>
      </c>
      <c r="K119" s="199" t="s">
        <v>0</v>
      </c>
      <c r="L119" s="385">
        <v>922118.58</v>
      </c>
      <c r="M119" s="337" t="s">
        <v>26</v>
      </c>
      <c r="N119" s="337" t="s">
        <v>26</v>
      </c>
      <c r="O119" s="337" t="s">
        <v>26</v>
      </c>
      <c r="P119" s="337" t="s">
        <v>26</v>
      </c>
    </row>
    <row r="120" spans="1:16" s="241" customFormat="1" ht="150" x14ac:dyDescent="0.3">
      <c r="A120" s="249" t="s">
        <v>5041</v>
      </c>
      <c r="B120" s="199" t="s">
        <v>2610</v>
      </c>
      <c r="C120" s="353" t="s">
        <v>26</v>
      </c>
      <c r="D120" s="381" t="s">
        <v>26</v>
      </c>
      <c r="E120" s="199" t="s">
        <v>70</v>
      </c>
      <c r="F120" s="335" t="s">
        <v>109</v>
      </c>
      <c r="G120" s="382" t="s">
        <v>360</v>
      </c>
      <c r="H120" s="199" t="s">
        <v>2611</v>
      </c>
      <c r="I120" s="384" t="s">
        <v>4741</v>
      </c>
      <c r="J120" s="384" t="s">
        <v>807</v>
      </c>
      <c r="K120" s="199" t="s">
        <v>0</v>
      </c>
      <c r="L120" s="385">
        <v>1316096.1000000001</v>
      </c>
      <c r="M120" s="337" t="s">
        <v>26</v>
      </c>
      <c r="N120" s="337" t="s">
        <v>26</v>
      </c>
      <c r="O120" s="337" t="s">
        <v>26</v>
      </c>
      <c r="P120" s="337" t="s">
        <v>26</v>
      </c>
    </row>
    <row r="121" spans="1:16" s="241" customFormat="1" ht="150" x14ac:dyDescent="0.3">
      <c r="A121" s="249" t="s">
        <v>5042</v>
      </c>
      <c r="B121" s="199" t="s">
        <v>3369</v>
      </c>
      <c r="C121" s="353" t="s">
        <v>26</v>
      </c>
      <c r="D121" s="381" t="s">
        <v>26</v>
      </c>
      <c r="E121" s="199" t="s">
        <v>70</v>
      </c>
      <c r="F121" s="335" t="s">
        <v>109</v>
      </c>
      <c r="G121" s="382" t="s">
        <v>360</v>
      </c>
      <c r="H121" s="199" t="s">
        <v>2611</v>
      </c>
      <c r="I121" s="384" t="s">
        <v>4741</v>
      </c>
      <c r="J121" s="384" t="s">
        <v>807</v>
      </c>
      <c r="K121" s="199" t="s">
        <v>0</v>
      </c>
      <c r="L121" s="385">
        <v>683659.34</v>
      </c>
      <c r="M121" s="337" t="s">
        <v>26</v>
      </c>
      <c r="N121" s="337" t="s">
        <v>26</v>
      </c>
      <c r="O121" s="337" t="s">
        <v>26</v>
      </c>
      <c r="P121" s="337" t="s">
        <v>26</v>
      </c>
    </row>
    <row r="122" spans="1:16" s="241" customFormat="1" ht="150" x14ac:dyDescent="0.3">
      <c r="A122" s="249" t="s">
        <v>5043</v>
      </c>
      <c r="B122" s="199" t="s">
        <v>2612</v>
      </c>
      <c r="C122" s="353" t="s">
        <v>26</v>
      </c>
      <c r="D122" s="381" t="s">
        <v>26</v>
      </c>
      <c r="E122" s="199" t="s">
        <v>70</v>
      </c>
      <c r="F122" s="335" t="s">
        <v>109</v>
      </c>
      <c r="G122" s="382" t="s">
        <v>360</v>
      </c>
      <c r="H122" s="199" t="s">
        <v>2611</v>
      </c>
      <c r="I122" s="384" t="s">
        <v>4741</v>
      </c>
      <c r="J122" s="384" t="s">
        <v>807</v>
      </c>
      <c r="K122" s="199" t="s">
        <v>0</v>
      </c>
      <c r="L122" s="385">
        <v>179182.5</v>
      </c>
      <c r="M122" s="337" t="s">
        <v>26</v>
      </c>
      <c r="N122" s="337" t="s">
        <v>26</v>
      </c>
      <c r="O122" s="337" t="s">
        <v>26</v>
      </c>
      <c r="P122" s="337" t="s">
        <v>26</v>
      </c>
    </row>
    <row r="123" spans="1:16" s="241" customFormat="1" ht="150" x14ac:dyDescent="0.3">
      <c r="A123" s="249" t="s">
        <v>4218</v>
      </c>
      <c r="B123" s="199" t="s">
        <v>2613</v>
      </c>
      <c r="C123" s="353" t="s">
        <v>26</v>
      </c>
      <c r="D123" s="381" t="s">
        <v>26</v>
      </c>
      <c r="E123" s="199" t="s">
        <v>70</v>
      </c>
      <c r="F123" s="335" t="s">
        <v>109</v>
      </c>
      <c r="G123" s="382" t="s">
        <v>360</v>
      </c>
      <c r="H123" s="199" t="s">
        <v>2611</v>
      </c>
      <c r="I123" s="384" t="s">
        <v>4741</v>
      </c>
      <c r="J123" s="384" t="s">
        <v>807</v>
      </c>
      <c r="K123" s="199" t="s">
        <v>0</v>
      </c>
      <c r="L123" s="385">
        <v>1419037.52</v>
      </c>
      <c r="M123" s="337" t="s">
        <v>26</v>
      </c>
      <c r="N123" s="337" t="s">
        <v>26</v>
      </c>
      <c r="O123" s="337" t="s">
        <v>26</v>
      </c>
      <c r="P123" s="337" t="s">
        <v>26</v>
      </c>
    </row>
    <row r="124" spans="1:16" s="241" customFormat="1" ht="150" x14ac:dyDescent="0.3">
      <c r="A124" s="249" t="s">
        <v>5044</v>
      </c>
      <c r="B124" s="199" t="s">
        <v>2614</v>
      </c>
      <c r="C124" s="353" t="s">
        <v>26</v>
      </c>
      <c r="D124" s="381" t="s">
        <v>26</v>
      </c>
      <c r="E124" s="199" t="s">
        <v>70</v>
      </c>
      <c r="F124" s="335" t="s">
        <v>109</v>
      </c>
      <c r="G124" s="382" t="s">
        <v>360</v>
      </c>
      <c r="H124" s="199" t="s">
        <v>2611</v>
      </c>
      <c r="I124" s="384" t="s">
        <v>4741</v>
      </c>
      <c r="J124" s="384" t="s">
        <v>807</v>
      </c>
      <c r="K124" s="199" t="s">
        <v>0</v>
      </c>
      <c r="L124" s="385">
        <v>1949006.24</v>
      </c>
      <c r="M124" s="337" t="s">
        <v>26</v>
      </c>
      <c r="N124" s="337" t="s">
        <v>26</v>
      </c>
      <c r="O124" s="337" t="s">
        <v>26</v>
      </c>
      <c r="P124" s="337" t="s">
        <v>26</v>
      </c>
    </row>
    <row r="125" spans="1:16" s="241" customFormat="1" ht="150" x14ac:dyDescent="0.3">
      <c r="A125" s="249" t="s">
        <v>5045</v>
      </c>
      <c r="B125" s="199" t="s">
        <v>2615</v>
      </c>
      <c r="C125" s="353" t="s">
        <v>26</v>
      </c>
      <c r="D125" s="381" t="s">
        <v>26</v>
      </c>
      <c r="E125" s="199" t="s">
        <v>70</v>
      </c>
      <c r="F125" s="335" t="s">
        <v>109</v>
      </c>
      <c r="G125" s="382" t="s">
        <v>360</v>
      </c>
      <c r="H125" s="199" t="s">
        <v>2611</v>
      </c>
      <c r="I125" s="384" t="s">
        <v>4741</v>
      </c>
      <c r="J125" s="384" t="s">
        <v>807</v>
      </c>
      <c r="K125" s="199" t="s">
        <v>0</v>
      </c>
      <c r="L125" s="385">
        <v>131259</v>
      </c>
      <c r="M125" s="337" t="s">
        <v>26</v>
      </c>
      <c r="N125" s="337" t="s">
        <v>26</v>
      </c>
      <c r="O125" s="337" t="s">
        <v>26</v>
      </c>
      <c r="P125" s="337" t="s">
        <v>26</v>
      </c>
    </row>
    <row r="126" spans="1:16" s="241" customFormat="1" ht="150" x14ac:dyDescent="0.3">
      <c r="A126" s="249" t="s">
        <v>5046</v>
      </c>
      <c r="B126" s="199" t="s">
        <v>2616</v>
      </c>
      <c r="C126" s="353" t="s">
        <v>26</v>
      </c>
      <c r="D126" s="381" t="s">
        <v>26</v>
      </c>
      <c r="E126" s="199" t="s">
        <v>70</v>
      </c>
      <c r="F126" s="335" t="s">
        <v>109</v>
      </c>
      <c r="G126" s="382" t="s">
        <v>360</v>
      </c>
      <c r="H126" s="199" t="s">
        <v>2611</v>
      </c>
      <c r="I126" s="384" t="s">
        <v>4741</v>
      </c>
      <c r="J126" s="384" t="s">
        <v>807</v>
      </c>
      <c r="K126" s="199" t="s">
        <v>0</v>
      </c>
      <c r="L126" s="385">
        <v>81586.25</v>
      </c>
      <c r="M126" s="337" t="s">
        <v>26</v>
      </c>
      <c r="N126" s="337" t="s">
        <v>26</v>
      </c>
      <c r="O126" s="337" t="s">
        <v>26</v>
      </c>
      <c r="P126" s="337" t="s">
        <v>26</v>
      </c>
    </row>
    <row r="127" spans="1:16" s="241" customFormat="1" ht="150" x14ac:dyDescent="0.3">
      <c r="A127" s="249" t="s">
        <v>5047</v>
      </c>
      <c r="B127" s="199" t="s">
        <v>2617</v>
      </c>
      <c r="C127" s="353" t="s">
        <v>26</v>
      </c>
      <c r="D127" s="381" t="s">
        <v>26</v>
      </c>
      <c r="E127" s="199" t="s">
        <v>70</v>
      </c>
      <c r="F127" s="335" t="s">
        <v>109</v>
      </c>
      <c r="G127" s="382" t="s">
        <v>360</v>
      </c>
      <c r="H127" s="199" t="s">
        <v>2611</v>
      </c>
      <c r="I127" s="384" t="s">
        <v>4741</v>
      </c>
      <c r="J127" s="384" t="s">
        <v>807</v>
      </c>
      <c r="K127" s="199" t="s">
        <v>0</v>
      </c>
      <c r="L127" s="385">
        <v>113546</v>
      </c>
      <c r="M127" s="337" t="s">
        <v>26</v>
      </c>
      <c r="N127" s="337" t="s">
        <v>26</v>
      </c>
      <c r="O127" s="337" t="s">
        <v>26</v>
      </c>
      <c r="P127" s="337" t="s">
        <v>26</v>
      </c>
    </row>
    <row r="128" spans="1:16" s="241" customFormat="1" ht="150" x14ac:dyDescent="0.3">
      <c r="A128" s="249" t="s">
        <v>5048</v>
      </c>
      <c r="B128" s="199" t="s">
        <v>2618</v>
      </c>
      <c r="C128" s="353" t="s">
        <v>26</v>
      </c>
      <c r="D128" s="381" t="s">
        <v>26</v>
      </c>
      <c r="E128" s="199" t="s">
        <v>70</v>
      </c>
      <c r="F128" s="335" t="s">
        <v>109</v>
      </c>
      <c r="G128" s="382" t="s">
        <v>360</v>
      </c>
      <c r="H128" s="199" t="s">
        <v>2611</v>
      </c>
      <c r="I128" s="384" t="s">
        <v>4741</v>
      </c>
      <c r="J128" s="384" t="s">
        <v>807</v>
      </c>
      <c r="K128" s="199" t="s">
        <v>0</v>
      </c>
      <c r="L128" s="385">
        <v>127211.25</v>
      </c>
      <c r="M128" s="337" t="s">
        <v>26</v>
      </c>
      <c r="N128" s="337" t="s">
        <v>26</v>
      </c>
      <c r="O128" s="337" t="s">
        <v>26</v>
      </c>
      <c r="P128" s="337" t="s">
        <v>26</v>
      </c>
    </row>
    <row r="129" spans="1:17" s="241" customFormat="1" ht="150" x14ac:dyDescent="0.3">
      <c r="A129" s="249" t="s">
        <v>5049</v>
      </c>
      <c r="B129" s="199" t="s">
        <v>2619</v>
      </c>
      <c r="C129" s="353" t="s">
        <v>26</v>
      </c>
      <c r="D129" s="381" t="s">
        <v>26</v>
      </c>
      <c r="E129" s="199" t="s">
        <v>70</v>
      </c>
      <c r="F129" s="335" t="s">
        <v>109</v>
      </c>
      <c r="G129" s="382" t="s">
        <v>360</v>
      </c>
      <c r="H129" s="199" t="s">
        <v>2611</v>
      </c>
      <c r="I129" s="384" t="s">
        <v>4741</v>
      </c>
      <c r="J129" s="384" t="s">
        <v>807</v>
      </c>
      <c r="K129" s="199" t="s">
        <v>0</v>
      </c>
      <c r="L129" s="385">
        <v>94248.75</v>
      </c>
      <c r="M129" s="337" t="s">
        <v>26</v>
      </c>
      <c r="N129" s="337" t="s">
        <v>26</v>
      </c>
      <c r="O129" s="337" t="s">
        <v>26</v>
      </c>
      <c r="P129" s="337" t="s">
        <v>26</v>
      </c>
    </row>
    <row r="130" spans="1:17" s="241" customFormat="1" ht="150" x14ac:dyDescent="0.3">
      <c r="A130" s="249" t="s">
        <v>5050</v>
      </c>
      <c r="B130" s="199" t="s">
        <v>2620</v>
      </c>
      <c r="C130" s="353" t="s">
        <v>26</v>
      </c>
      <c r="D130" s="381" t="s">
        <v>26</v>
      </c>
      <c r="E130" s="199" t="s">
        <v>70</v>
      </c>
      <c r="F130" s="335" t="s">
        <v>109</v>
      </c>
      <c r="G130" s="382" t="s">
        <v>360</v>
      </c>
      <c r="H130" s="199" t="s">
        <v>2611</v>
      </c>
      <c r="I130" s="384" t="s">
        <v>4741</v>
      </c>
      <c r="J130" s="384" t="s">
        <v>807</v>
      </c>
      <c r="K130" s="199" t="s">
        <v>0</v>
      </c>
      <c r="L130" s="385">
        <v>104312.48</v>
      </c>
      <c r="M130" s="337" t="s">
        <v>26</v>
      </c>
      <c r="N130" s="337" t="s">
        <v>26</v>
      </c>
      <c r="O130" s="337" t="s">
        <v>26</v>
      </c>
      <c r="P130" s="337" t="s">
        <v>26</v>
      </c>
    </row>
    <row r="131" spans="1:17" s="241" customFormat="1" ht="150" x14ac:dyDescent="0.3">
      <c r="A131" s="249" t="s">
        <v>5051</v>
      </c>
      <c r="B131" s="199" t="s">
        <v>2621</v>
      </c>
      <c r="C131" s="353" t="s">
        <v>26</v>
      </c>
      <c r="D131" s="381" t="s">
        <v>26</v>
      </c>
      <c r="E131" s="199" t="s">
        <v>70</v>
      </c>
      <c r="F131" s="335" t="s">
        <v>109</v>
      </c>
      <c r="G131" s="382" t="s">
        <v>360</v>
      </c>
      <c r="H131" s="199" t="s">
        <v>2611</v>
      </c>
      <c r="I131" s="384" t="s">
        <v>4741</v>
      </c>
      <c r="J131" s="384" t="s">
        <v>807</v>
      </c>
      <c r="K131" s="199" t="s">
        <v>0</v>
      </c>
      <c r="L131" s="385">
        <v>144280</v>
      </c>
      <c r="M131" s="337" t="s">
        <v>26</v>
      </c>
      <c r="N131" s="337" t="s">
        <v>26</v>
      </c>
      <c r="O131" s="337" t="s">
        <v>26</v>
      </c>
      <c r="P131" s="337" t="s">
        <v>26</v>
      </c>
    </row>
    <row r="132" spans="1:17" s="241" customFormat="1" ht="150" x14ac:dyDescent="0.3">
      <c r="A132" s="249" t="s">
        <v>4219</v>
      </c>
      <c r="B132" s="199" t="s">
        <v>2622</v>
      </c>
      <c r="C132" s="353" t="s">
        <v>26</v>
      </c>
      <c r="D132" s="381" t="s">
        <v>26</v>
      </c>
      <c r="E132" s="199" t="s">
        <v>70</v>
      </c>
      <c r="F132" s="335" t="s">
        <v>109</v>
      </c>
      <c r="G132" s="382" t="s">
        <v>360</v>
      </c>
      <c r="H132" s="199" t="s">
        <v>2611</v>
      </c>
      <c r="I132" s="384" t="s">
        <v>4741</v>
      </c>
      <c r="J132" s="384" t="s">
        <v>807</v>
      </c>
      <c r="K132" s="199" t="s">
        <v>0</v>
      </c>
      <c r="L132" s="385">
        <v>49267.44</v>
      </c>
      <c r="M132" s="337" t="s">
        <v>26</v>
      </c>
      <c r="N132" s="337" t="s">
        <v>26</v>
      </c>
      <c r="O132" s="337" t="s">
        <v>26</v>
      </c>
      <c r="P132" s="337" t="s">
        <v>26</v>
      </c>
    </row>
    <row r="133" spans="1:17" s="241" customFormat="1" ht="150" x14ac:dyDescent="0.3">
      <c r="A133" s="249" t="s">
        <v>5052</v>
      </c>
      <c r="B133" s="199" t="s">
        <v>2623</v>
      </c>
      <c r="C133" s="353" t="s">
        <v>26</v>
      </c>
      <c r="D133" s="381" t="s">
        <v>26</v>
      </c>
      <c r="E133" s="199" t="s">
        <v>70</v>
      </c>
      <c r="F133" s="335" t="s">
        <v>109</v>
      </c>
      <c r="G133" s="382" t="s">
        <v>360</v>
      </c>
      <c r="H133" s="199" t="s">
        <v>2611</v>
      </c>
      <c r="I133" s="384" t="s">
        <v>4741</v>
      </c>
      <c r="J133" s="384" t="s">
        <v>807</v>
      </c>
      <c r="K133" s="199" t="s">
        <v>0</v>
      </c>
      <c r="L133" s="385">
        <v>170101.2</v>
      </c>
      <c r="M133" s="337" t="s">
        <v>26</v>
      </c>
      <c r="N133" s="337" t="s">
        <v>26</v>
      </c>
      <c r="O133" s="337" t="s">
        <v>26</v>
      </c>
      <c r="P133" s="337" t="s">
        <v>26</v>
      </c>
    </row>
    <row r="134" spans="1:17" s="241" customFormat="1" ht="150" x14ac:dyDescent="0.3">
      <c r="A134" s="249" t="s">
        <v>5053</v>
      </c>
      <c r="B134" s="199" t="s">
        <v>2624</v>
      </c>
      <c r="C134" s="353" t="s">
        <v>26</v>
      </c>
      <c r="D134" s="381" t="s">
        <v>26</v>
      </c>
      <c r="E134" s="199" t="s">
        <v>70</v>
      </c>
      <c r="F134" s="335" t="s">
        <v>109</v>
      </c>
      <c r="G134" s="382" t="s">
        <v>360</v>
      </c>
      <c r="H134" s="199" t="s">
        <v>2611</v>
      </c>
      <c r="I134" s="384" t="s">
        <v>4741</v>
      </c>
      <c r="J134" s="384" t="s">
        <v>807</v>
      </c>
      <c r="K134" s="199" t="s">
        <v>0</v>
      </c>
      <c r="L134" s="385">
        <v>36900</v>
      </c>
      <c r="M134" s="337" t="s">
        <v>26</v>
      </c>
      <c r="N134" s="337" t="s">
        <v>26</v>
      </c>
      <c r="O134" s="337" t="s">
        <v>26</v>
      </c>
      <c r="P134" s="337" t="s">
        <v>26</v>
      </c>
    </row>
    <row r="135" spans="1:17" s="241" customFormat="1" ht="150" x14ac:dyDescent="0.3">
      <c r="A135" s="249" t="s">
        <v>4220</v>
      </c>
      <c r="B135" s="199" t="s">
        <v>2625</v>
      </c>
      <c r="C135" s="353" t="s">
        <v>26</v>
      </c>
      <c r="D135" s="381" t="s">
        <v>26</v>
      </c>
      <c r="E135" s="199" t="s">
        <v>70</v>
      </c>
      <c r="F135" s="335" t="s">
        <v>109</v>
      </c>
      <c r="G135" s="382" t="s">
        <v>360</v>
      </c>
      <c r="H135" s="199" t="s">
        <v>2611</v>
      </c>
      <c r="I135" s="384" t="s">
        <v>4741</v>
      </c>
      <c r="J135" s="384" t="s">
        <v>807</v>
      </c>
      <c r="K135" s="199" t="s">
        <v>0</v>
      </c>
      <c r="L135" s="385">
        <v>82116.240000000005</v>
      </c>
      <c r="M135" s="337" t="s">
        <v>26</v>
      </c>
      <c r="N135" s="337" t="s">
        <v>26</v>
      </c>
      <c r="O135" s="337" t="s">
        <v>26</v>
      </c>
      <c r="P135" s="337" t="s">
        <v>26</v>
      </c>
    </row>
    <row r="136" spans="1:17" s="241" customFormat="1" ht="150" x14ac:dyDescent="0.3">
      <c r="A136" s="249" t="s">
        <v>4221</v>
      </c>
      <c r="B136" s="199" t="s">
        <v>2626</v>
      </c>
      <c r="C136" s="353" t="s">
        <v>26</v>
      </c>
      <c r="D136" s="381" t="s">
        <v>26</v>
      </c>
      <c r="E136" s="199" t="s">
        <v>77</v>
      </c>
      <c r="F136" s="335" t="s">
        <v>109</v>
      </c>
      <c r="G136" s="382" t="s">
        <v>360</v>
      </c>
      <c r="H136" s="199" t="s">
        <v>0</v>
      </c>
      <c r="I136" s="384" t="s">
        <v>4741</v>
      </c>
      <c r="J136" s="384" t="s">
        <v>2627</v>
      </c>
      <c r="K136" s="199" t="s">
        <v>0</v>
      </c>
      <c r="L136" s="385">
        <v>109990</v>
      </c>
      <c r="M136" s="337" t="s">
        <v>26</v>
      </c>
      <c r="N136" s="337" t="s">
        <v>26</v>
      </c>
      <c r="O136" s="337" t="s">
        <v>26</v>
      </c>
      <c r="P136" s="337" t="s">
        <v>26</v>
      </c>
    </row>
    <row r="137" spans="1:17" s="241" customFormat="1" ht="150" x14ac:dyDescent="0.3">
      <c r="A137" s="249" t="s">
        <v>4222</v>
      </c>
      <c r="B137" s="199" t="s">
        <v>2629</v>
      </c>
      <c r="C137" s="353" t="s">
        <v>26</v>
      </c>
      <c r="D137" s="381" t="s">
        <v>26</v>
      </c>
      <c r="E137" s="199" t="s">
        <v>54</v>
      </c>
      <c r="F137" s="335" t="s">
        <v>109</v>
      </c>
      <c r="G137" s="382" t="s">
        <v>360</v>
      </c>
      <c r="H137" s="199" t="s">
        <v>2630</v>
      </c>
      <c r="I137" s="384" t="s">
        <v>4741</v>
      </c>
      <c r="J137" s="384" t="s">
        <v>807</v>
      </c>
      <c r="K137" s="199" t="s">
        <v>0</v>
      </c>
      <c r="L137" s="385">
        <v>79800</v>
      </c>
      <c r="M137" s="337" t="s">
        <v>26</v>
      </c>
      <c r="N137" s="337" t="s">
        <v>26</v>
      </c>
      <c r="O137" s="337" t="s">
        <v>26</v>
      </c>
      <c r="P137" s="337" t="s">
        <v>26</v>
      </c>
    </row>
    <row r="138" spans="1:17" s="241" customFormat="1" ht="150" x14ac:dyDescent="0.3">
      <c r="A138" s="249" t="s">
        <v>4223</v>
      </c>
      <c r="B138" s="199" t="s">
        <v>2631</v>
      </c>
      <c r="C138" s="353" t="s">
        <v>26</v>
      </c>
      <c r="D138" s="381" t="s">
        <v>26</v>
      </c>
      <c r="E138" s="199" t="s">
        <v>56</v>
      </c>
      <c r="F138" s="335" t="s">
        <v>109</v>
      </c>
      <c r="G138" s="382" t="s">
        <v>360</v>
      </c>
      <c r="H138" s="199" t="s">
        <v>2632</v>
      </c>
      <c r="I138" s="384" t="s">
        <v>4741</v>
      </c>
      <c r="J138" s="384" t="s">
        <v>807</v>
      </c>
      <c r="K138" s="199" t="s">
        <v>0</v>
      </c>
      <c r="L138" s="385">
        <v>107895</v>
      </c>
      <c r="M138" s="337" t="s">
        <v>26</v>
      </c>
      <c r="N138" s="337" t="s">
        <v>26</v>
      </c>
      <c r="O138" s="337" t="s">
        <v>26</v>
      </c>
      <c r="P138" s="337" t="s">
        <v>26</v>
      </c>
    </row>
    <row r="139" spans="1:17" s="241" customFormat="1" ht="150" x14ac:dyDescent="0.3">
      <c r="A139" s="249" t="s">
        <v>4224</v>
      </c>
      <c r="B139" s="199" t="s">
        <v>2633</v>
      </c>
      <c r="C139" s="353" t="s">
        <v>26</v>
      </c>
      <c r="D139" s="381" t="s">
        <v>26</v>
      </c>
      <c r="E139" s="199" t="s">
        <v>56</v>
      </c>
      <c r="F139" s="335" t="s">
        <v>109</v>
      </c>
      <c r="G139" s="382" t="s">
        <v>360</v>
      </c>
      <c r="H139" s="199" t="s">
        <v>2632</v>
      </c>
      <c r="I139" s="384" t="s">
        <v>4741</v>
      </c>
      <c r="J139" s="384" t="s">
        <v>807</v>
      </c>
      <c r="K139" s="199" t="s">
        <v>0</v>
      </c>
      <c r="L139" s="385">
        <v>39970.199999999997</v>
      </c>
      <c r="M139" s="337" t="s">
        <v>26</v>
      </c>
      <c r="N139" s="337" t="s">
        <v>26</v>
      </c>
      <c r="O139" s="337" t="s">
        <v>26</v>
      </c>
      <c r="P139" s="337" t="s">
        <v>26</v>
      </c>
    </row>
    <row r="140" spans="1:17" s="241" customFormat="1" ht="150" x14ac:dyDescent="0.3">
      <c r="A140" s="249" t="s">
        <v>4225</v>
      </c>
      <c r="B140" s="199" t="s">
        <v>2633</v>
      </c>
      <c r="C140" s="353" t="s">
        <v>26</v>
      </c>
      <c r="D140" s="381" t="s">
        <v>26</v>
      </c>
      <c r="E140" s="199" t="s">
        <v>56</v>
      </c>
      <c r="F140" s="335" t="s">
        <v>109</v>
      </c>
      <c r="G140" s="382" t="s">
        <v>360</v>
      </c>
      <c r="H140" s="199" t="s">
        <v>2632</v>
      </c>
      <c r="I140" s="384" t="s">
        <v>4741</v>
      </c>
      <c r="J140" s="384" t="s">
        <v>807</v>
      </c>
      <c r="K140" s="199" t="s">
        <v>0</v>
      </c>
      <c r="L140" s="385">
        <v>39970.199999999997</v>
      </c>
      <c r="M140" s="337" t="s">
        <v>26</v>
      </c>
      <c r="N140" s="337" t="s">
        <v>26</v>
      </c>
      <c r="O140" s="337" t="s">
        <v>26</v>
      </c>
      <c r="P140" s="337" t="s">
        <v>26</v>
      </c>
    </row>
    <row r="141" spans="1:17" s="241" customFormat="1" ht="150" x14ac:dyDescent="0.3">
      <c r="A141" s="249" t="s">
        <v>4226</v>
      </c>
      <c r="B141" s="199" t="s">
        <v>2663</v>
      </c>
      <c r="C141" s="353" t="s">
        <v>26</v>
      </c>
      <c r="D141" s="381" t="s">
        <v>26</v>
      </c>
      <c r="E141" s="199" t="s">
        <v>59</v>
      </c>
      <c r="F141" s="335" t="s">
        <v>109</v>
      </c>
      <c r="G141" s="382" t="s">
        <v>360</v>
      </c>
      <c r="H141" s="199" t="s">
        <v>2664</v>
      </c>
      <c r="I141" s="384" t="s">
        <v>4741</v>
      </c>
      <c r="J141" s="384" t="s">
        <v>807</v>
      </c>
      <c r="K141" s="199" t="s">
        <v>2665</v>
      </c>
      <c r="L141" s="385">
        <v>3901000</v>
      </c>
      <c r="M141" s="337" t="s">
        <v>26</v>
      </c>
      <c r="N141" s="337" t="s">
        <v>26</v>
      </c>
      <c r="O141" s="337" t="s">
        <v>26</v>
      </c>
      <c r="P141" s="337" t="s">
        <v>26</v>
      </c>
    </row>
    <row r="142" spans="1:17" s="241" customFormat="1" ht="150" x14ac:dyDescent="0.3">
      <c r="A142" s="249" t="s">
        <v>4227</v>
      </c>
      <c r="B142" s="199" t="s">
        <v>2666</v>
      </c>
      <c r="C142" s="353" t="s">
        <v>26</v>
      </c>
      <c r="D142" s="381" t="s">
        <v>26</v>
      </c>
      <c r="E142" s="199" t="s">
        <v>59</v>
      </c>
      <c r="F142" s="335" t="s">
        <v>109</v>
      </c>
      <c r="G142" s="382" t="s">
        <v>360</v>
      </c>
      <c r="H142" s="199" t="s">
        <v>0</v>
      </c>
      <c r="I142" s="384" t="s">
        <v>4741</v>
      </c>
      <c r="J142" s="384" t="s">
        <v>807</v>
      </c>
      <c r="K142" s="199" t="s">
        <v>0</v>
      </c>
      <c r="L142" s="385">
        <v>100000</v>
      </c>
      <c r="M142" s="337" t="s">
        <v>26</v>
      </c>
      <c r="N142" s="337" t="s">
        <v>26</v>
      </c>
      <c r="O142" s="337" t="s">
        <v>26</v>
      </c>
      <c r="P142" s="337" t="s">
        <v>26</v>
      </c>
    </row>
    <row r="143" spans="1:17" s="241" customFormat="1" ht="150" x14ac:dyDescent="0.3">
      <c r="A143" s="249" t="s">
        <v>4228</v>
      </c>
      <c r="B143" s="263" t="s">
        <v>2668</v>
      </c>
      <c r="C143" s="403" t="s">
        <v>26</v>
      </c>
      <c r="D143" s="404" t="s">
        <v>26</v>
      </c>
      <c r="E143" s="263" t="s">
        <v>59</v>
      </c>
      <c r="F143" s="382" t="s">
        <v>109</v>
      </c>
      <c r="G143" s="382" t="s">
        <v>360</v>
      </c>
      <c r="H143" s="263" t="s">
        <v>2667</v>
      </c>
      <c r="I143" s="405" t="s">
        <v>4741</v>
      </c>
      <c r="J143" s="405" t="s">
        <v>807</v>
      </c>
      <c r="K143" s="263" t="s">
        <v>0</v>
      </c>
      <c r="L143" s="406">
        <v>18500</v>
      </c>
      <c r="M143" s="407" t="s">
        <v>26</v>
      </c>
      <c r="N143" s="407" t="s">
        <v>26</v>
      </c>
      <c r="O143" s="407" t="s">
        <v>26</v>
      </c>
      <c r="P143" s="407" t="s">
        <v>26</v>
      </c>
    </row>
    <row r="144" spans="1:17" s="241" customFormat="1" ht="150" x14ac:dyDescent="0.3">
      <c r="A144" s="249" t="s">
        <v>4229</v>
      </c>
      <c r="B144" s="408" t="s">
        <v>4746</v>
      </c>
      <c r="C144" s="409" t="s">
        <v>26</v>
      </c>
      <c r="D144" s="410" t="s">
        <v>26</v>
      </c>
      <c r="E144" s="408" t="s">
        <v>70</v>
      </c>
      <c r="F144" s="408" t="s">
        <v>109</v>
      </c>
      <c r="G144" s="408" t="s">
        <v>90</v>
      </c>
      <c r="H144" s="408" t="s">
        <v>4745</v>
      </c>
      <c r="I144" s="384" t="s">
        <v>4741</v>
      </c>
      <c r="J144" s="411" t="s">
        <v>807</v>
      </c>
      <c r="K144" s="408" t="s">
        <v>0</v>
      </c>
      <c r="L144" s="412">
        <v>11320</v>
      </c>
      <c r="M144" s="409" t="s">
        <v>26</v>
      </c>
      <c r="N144" s="409" t="s">
        <v>26</v>
      </c>
      <c r="O144" s="409" t="s">
        <v>26</v>
      </c>
      <c r="P144" s="409" t="s">
        <v>26</v>
      </c>
      <c r="Q144" s="413"/>
    </row>
    <row r="145" spans="1:16" s="241" customFormat="1" ht="150" x14ac:dyDescent="0.3">
      <c r="A145" s="249" t="s">
        <v>4230</v>
      </c>
      <c r="B145" s="257" t="s">
        <v>2669</v>
      </c>
      <c r="C145" s="414" t="s">
        <v>26</v>
      </c>
      <c r="D145" s="415" t="s">
        <v>26</v>
      </c>
      <c r="E145" s="257" t="s">
        <v>76</v>
      </c>
      <c r="F145" s="416" t="s">
        <v>109</v>
      </c>
      <c r="G145" s="417" t="s">
        <v>360</v>
      </c>
      <c r="H145" s="257" t="s">
        <v>2670</v>
      </c>
      <c r="I145" s="418" t="s">
        <v>4741</v>
      </c>
      <c r="J145" s="418" t="s">
        <v>807</v>
      </c>
      <c r="K145" s="257" t="s">
        <v>2671</v>
      </c>
      <c r="L145" s="419">
        <v>1687500</v>
      </c>
      <c r="M145" s="420" t="s">
        <v>26</v>
      </c>
      <c r="N145" s="420" t="s">
        <v>26</v>
      </c>
      <c r="O145" s="420" t="s">
        <v>26</v>
      </c>
      <c r="P145" s="420" t="s">
        <v>26</v>
      </c>
    </row>
    <row r="146" spans="1:16" s="241" customFormat="1" ht="150" x14ac:dyDescent="0.3">
      <c r="A146" s="249" t="s">
        <v>4231</v>
      </c>
      <c r="B146" s="263" t="s">
        <v>2672</v>
      </c>
      <c r="C146" s="353" t="s">
        <v>26</v>
      </c>
      <c r="D146" s="381" t="s">
        <v>26</v>
      </c>
      <c r="E146" s="199" t="s">
        <v>76</v>
      </c>
      <c r="F146" s="335" t="s">
        <v>109</v>
      </c>
      <c r="G146" s="382" t="s">
        <v>360</v>
      </c>
      <c r="H146" s="199" t="s">
        <v>2673</v>
      </c>
      <c r="I146" s="384" t="s">
        <v>4741</v>
      </c>
      <c r="J146" s="384" t="s">
        <v>807</v>
      </c>
      <c r="K146" s="199" t="s">
        <v>2674</v>
      </c>
      <c r="L146" s="385">
        <v>177192</v>
      </c>
      <c r="M146" s="337" t="s">
        <v>26</v>
      </c>
      <c r="N146" s="337" t="s">
        <v>26</v>
      </c>
      <c r="O146" s="337" t="s">
        <v>26</v>
      </c>
      <c r="P146" s="337" t="s">
        <v>26</v>
      </c>
    </row>
    <row r="147" spans="1:16" s="241" customFormat="1" ht="150" x14ac:dyDescent="0.3">
      <c r="A147" s="249" t="s">
        <v>4232</v>
      </c>
      <c r="B147" s="199" t="s">
        <v>2675</v>
      </c>
      <c r="C147" s="421" t="s">
        <v>26</v>
      </c>
      <c r="D147" s="381" t="s">
        <v>26</v>
      </c>
      <c r="E147" s="199" t="s">
        <v>76</v>
      </c>
      <c r="F147" s="335" t="s">
        <v>109</v>
      </c>
      <c r="G147" s="382" t="s">
        <v>360</v>
      </c>
      <c r="H147" s="199" t="s">
        <v>2673</v>
      </c>
      <c r="I147" s="384" t="s">
        <v>4741</v>
      </c>
      <c r="J147" s="384" t="s">
        <v>807</v>
      </c>
      <c r="K147" s="199" t="s">
        <v>2674</v>
      </c>
      <c r="L147" s="385">
        <v>67936</v>
      </c>
      <c r="M147" s="337" t="s">
        <v>26</v>
      </c>
      <c r="N147" s="337" t="s">
        <v>26</v>
      </c>
      <c r="O147" s="337" t="s">
        <v>26</v>
      </c>
      <c r="P147" s="337" t="s">
        <v>26</v>
      </c>
    </row>
    <row r="148" spans="1:16" s="241" customFormat="1" ht="150" x14ac:dyDescent="0.3">
      <c r="A148" s="249" t="s">
        <v>5054</v>
      </c>
      <c r="B148" s="199" t="s">
        <v>2676</v>
      </c>
      <c r="C148" s="421" t="s">
        <v>26</v>
      </c>
      <c r="D148" s="381" t="s">
        <v>26</v>
      </c>
      <c r="E148" s="199" t="s">
        <v>76</v>
      </c>
      <c r="F148" s="335" t="s">
        <v>109</v>
      </c>
      <c r="G148" s="382" t="s">
        <v>360</v>
      </c>
      <c r="H148" s="199" t="s">
        <v>2673</v>
      </c>
      <c r="I148" s="384" t="s">
        <v>4741</v>
      </c>
      <c r="J148" s="384" t="s">
        <v>807</v>
      </c>
      <c r="K148" s="199" t="s">
        <v>2674</v>
      </c>
      <c r="L148" s="385">
        <v>11400</v>
      </c>
      <c r="M148" s="337" t="s">
        <v>26</v>
      </c>
      <c r="N148" s="337" t="s">
        <v>26</v>
      </c>
      <c r="O148" s="337" t="s">
        <v>26</v>
      </c>
      <c r="P148" s="337" t="s">
        <v>26</v>
      </c>
    </row>
    <row r="149" spans="1:16" s="241" customFormat="1" ht="150" x14ac:dyDescent="0.3">
      <c r="A149" s="249" t="s">
        <v>4233</v>
      </c>
      <c r="B149" s="199" t="s">
        <v>2677</v>
      </c>
      <c r="C149" s="421" t="s">
        <v>26</v>
      </c>
      <c r="D149" s="381" t="s">
        <v>26</v>
      </c>
      <c r="E149" s="199" t="s">
        <v>76</v>
      </c>
      <c r="F149" s="335" t="s">
        <v>109</v>
      </c>
      <c r="G149" s="382" t="s">
        <v>360</v>
      </c>
      <c r="H149" s="199" t="s">
        <v>2673</v>
      </c>
      <c r="I149" s="384" t="s">
        <v>4741</v>
      </c>
      <c r="J149" s="384" t="s">
        <v>807</v>
      </c>
      <c r="K149" s="199" t="s">
        <v>2674</v>
      </c>
      <c r="L149" s="385">
        <v>29118.07</v>
      </c>
      <c r="M149" s="337" t="s">
        <v>26</v>
      </c>
      <c r="N149" s="337" t="s">
        <v>26</v>
      </c>
      <c r="O149" s="337" t="s">
        <v>26</v>
      </c>
      <c r="P149" s="337" t="s">
        <v>26</v>
      </c>
    </row>
    <row r="150" spans="1:16" s="241" customFormat="1" ht="150" x14ac:dyDescent="0.3">
      <c r="A150" s="249" t="s">
        <v>4234</v>
      </c>
      <c r="B150" s="208" t="s">
        <v>2685</v>
      </c>
      <c r="C150" s="403" t="s">
        <v>26</v>
      </c>
      <c r="D150" s="404" t="s">
        <v>26</v>
      </c>
      <c r="E150" s="263" t="s">
        <v>76</v>
      </c>
      <c r="F150" s="382" t="s">
        <v>109</v>
      </c>
      <c r="G150" s="382" t="s">
        <v>360</v>
      </c>
      <c r="H150" s="263" t="s">
        <v>2686</v>
      </c>
      <c r="I150" s="208" t="s">
        <v>1265</v>
      </c>
      <c r="J150" s="405" t="s">
        <v>807</v>
      </c>
      <c r="K150" s="263" t="s">
        <v>2687</v>
      </c>
      <c r="L150" s="406">
        <v>120000</v>
      </c>
      <c r="M150" s="407" t="s">
        <v>26</v>
      </c>
      <c r="N150" s="403" t="s">
        <v>26</v>
      </c>
      <c r="O150" s="403" t="s">
        <v>26</v>
      </c>
      <c r="P150" s="422" t="s">
        <v>26</v>
      </c>
    </row>
    <row r="151" spans="1:16" s="241" customFormat="1" ht="150" x14ac:dyDescent="0.3">
      <c r="A151" s="249" t="s">
        <v>4235</v>
      </c>
      <c r="B151" s="208" t="s">
        <v>4879</v>
      </c>
      <c r="C151" s="403" t="s">
        <v>27</v>
      </c>
      <c r="D151" s="404" t="s">
        <v>27</v>
      </c>
      <c r="E151" s="263" t="s">
        <v>66</v>
      </c>
      <c r="F151" s="382" t="s">
        <v>109</v>
      </c>
      <c r="G151" s="423" t="s">
        <v>360</v>
      </c>
      <c r="H151" s="199" t="s">
        <v>4880</v>
      </c>
      <c r="I151" s="199" t="s">
        <v>4881</v>
      </c>
      <c r="J151" s="424" t="s">
        <v>27</v>
      </c>
      <c r="K151" s="263" t="s">
        <v>27</v>
      </c>
      <c r="L151" s="406">
        <v>67500</v>
      </c>
      <c r="M151" s="407" t="s">
        <v>26</v>
      </c>
      <c r="N151" s="407" t="s">
        <v>26</v>
      </c>
      <c r="O151" s="407" t="s">
        <v>26</v>
      </c>
      <c r="P151" s="407" t="s">
        <v>26</v>
      </c>
    </row>
    <row r="152" spans="1:16" s="241" customFormat="1" ht="150" x14ac:dyDescent="0.3">
      <c r="A152" s="249" t="s">
        <v>4236</v>
      </c>
      <c r="B152" s="208" t="s">
        <v>4882</v>
      </c>
      <c r="C152" s="403" t="s">
        <v>27</v>
      </c>
      <c r="D152" s="404" t="s">
        <v>27</v>
      </c>
      <c r="E152" s="263" t="s">
        <v>71</v>
      </c>
      <c r="F152" s="382" t="s">
        <v>109</v>
      </c>
      <c r="G152" s="423" t="s">
        <v>360</v>
      </c>
      <c r="H152" s="199" t="s">
        <v>4883</v>
      </c>
      <c r="I152" s="199" t="s">
        <v>4881</v>
      </c>
      <c r="J152" s="424" t="s">
        <v>27</v>
      </c>
      <c r="K152" s="424" t="s">
        <v>27</v>
      </c>
      <c r="L152" s="406">
        <v>81600</v>
      </c>
      <c r="M152" s="424" t="s">
        <v>27</v>
      </c>
      <c r="N152" s="424" t="s">
        <v>27</v>
      </c>
      <c r="O152" s="424" t="s">
        <v>27</v>
      </c>
      <c r="P152" s="424" t="s">
        <v>27</v>
      </c>
    </row>
    <row r="153" spans="1:16" s="241" customFormat="1" ht="150" x14ac:dyDescent="0.3">
      <c r="A153" s="249" t="s">
        <v>4237</v>
      </c>
      <c r="B153" s="208" t="s">
        <v>4885</v>
      </c>
      <c r="C153" s="403" t="s">
        <v>27</v>
      </c>
      <c r="D153" s="404" t="s">
        <v>27</v>
      </c>
      <c r="E153" s="263" t="s">
        <v>71</v>
      </c>
      <c r="F153" s="382" t="s">
        <v>109</v>
      </c>
      <c r="G153" s="423" t="s">
        <v>360</v>
      </c>
      <c r="H153" s="199" t="s">
        <v>4886</v>
      </c>
      <c r="I153" s="199" t="s">
        <v>4881</v>
      </c>
      <c r="J153" s="424" t="s">
        <v>27</v>
      </c>
      <c r="K153" s="424" t="s">
        <v>27</v>
      </c>
      <c r="L153" s="406">
        <v>43000</v>
      </c>
      <c r="M153" s="424" t="s">
        <v>27</v>
      </c>
      <c r="N153" s="424" t="s">
        <v>27</v>
      </c>
      <c r="O153" s="424" t="s">
        <v>27</v>
      </c>
      <c r="P153" s="424" t="s">
        <v>27</v>
      </c>
    </row>
    <row r="154" spans="1:16" s="241" customFormat="1" ht="150" x14ac:dyDescent="0.3">
      <c r="A154" s="249" t="s">
        <v>4238</v>
      </c>
      <c r="B154" s="199" t="s">
        <v>4884</v>
      </c>
      <c r="C154" s="425" t="s">
        <v>27</v>
      </c>
      <c r="D154" s="404" t="s">
        <v>27</v>
      </c>
      <c r="E154" s="263" t="s">
        <v>71</v>
      </c>
      <c r="F154" s="382" t="s">
        <v>109</v>
      </c>
      <c r="G154" s="423" t="s">
        <v>360</v>
      </c>
      <c r="H154" s="384" t="s">
        <v>27</v>
      </c>
      <c r="I154" s="199" t="s">
        <v>4881</v>
      </c>
      <c r="J154" s="424" t="s">
        <v>27</v>
      </c>
      <c r="K154" s="424" t="s">
        <v>27</v>
      </c>
      <c r="L154" s="406">
        <v>43250</v>
      </c>
      <c r="M154" s="424" t="s">
        <v>27</v>
      </c>
      <c r="N154" s="424" t="s">
        <v>27</v>
      </c>
      <c r="O154" s="424" t="s">
        <v>27</v>
      </c>
      <c r="P154" s="424" t="s">
        <v>27</v>
      </c>
    </row>
    <row r="155" spans="1:16" s="241" customFormat="1" ht="150" x14ac:dyDescent="0.3">
      <c r="A155" s="249" t="s">
        <v>4239</v>
      </c>
      <c r="B155" s="199" t="s">
        <v>4887</v>
      </c>
      <c r="C155" s="384" t="s">
        <v>27</v>
      </c>
      <c r="D155" s="384" t="s">
        <v>27</v>
      </c>
      <c r="E155" s="199" t="s">
        <v>54</v>
      </c>
      <c r="F155" s="335" t="s">
        <v>109</v>
      </c>
      <c r="G155" s="335" t="s">
        <v>360</v>
      </c>
      <c r="H155" s="199" t="s">
        <v>4888</v>
      </c>
      <c r="I155" s="199" t="s">
        <v>4881</v>
      </c>
      <c r="J155" s="384" t="s">
        <v>27</v>
      </c>
      <c r="K155" s="384" t="s">
        <v>27</v>
      </c>
      <c r="L155" s="385">
        <v>77025</v>
      </c>
      <c r="M155" s="384" t="s">
        <v>27</v>
      </c>
      <c r="N155" s="384" t="s">
        <v>27</v>
      </c>
      <c r="O155" s="384" t="s">
        <v>27</v>
      </c>
      <c r="P155" s="384" t="s">
        <v>27</v>
      </c>
    </row>
    <row r="156" spans="1:16" s="241" customFormat="1" ht="150" x14ac:dyDescent="0.3">
      <c r="A156" s="249" t="s">
        <v>4240</v>
      </c>
      <c r="B156" s="199" t="s">
        <v>4889</v>
      </c>
      <c r="C156" s="424" t="s">
        <v>27</v>
      </c>
      <c r="D156" s="424" t="s">
        <v>27</v>
      </c>
      <c r="E156" s="263" t="s">
        <v>76</v>
      </c>
      <c r="F156" s="382" t="s">
        <v>109</v>
      </c>
      <c r="G156" s="423" t="s">
        <v>360</v>
      </c>
      <c r="H156" s="199" t="s">
        <v>4890</v>
      </c>
      <c r="I156" s="426" t="s">
        <v>852</v>
      </c>
      <c r="J156" s="424" t="s">
        <v>27</v>
      </c>
      <c r="K156" s="424" t="s">
        <v>27</v>
      </c>
      <c r="L156" s="406">
        <v>5000</v>
      </c>
      <c r="M156" s="424" t="s">
        <v>27</v>
      </c>
      <c r="N156" s="424" t="s">
        <v>27</v>
      </c>
      <c r="O156" s="424" t="s">
        <v>27</v>
      </c>
      <c r="P156" s="424" t="s">
        <v>27</v>
      </c>
    </row>
    <row r="157" spans="1:16" s="241" customFormat="1" ht="150" x14ac:dyDescent="0.3">
      <c r="A157" s="249" t="s">
        <v>4241</v>
      </c>
      <c r="B157" s="199" t="s">
        <v>3274</v>
      </c>
      <c r="C157" s="333" t="s">
        <v>3275</v>
      </c>
      <c r="D157" s="386" t="s">
        <v>26</v>
      </c>
      <c r="E157" s="199" t="s">
        <v>60</v>
      </c>
      <c r="F157" s="335" t="s">
        <v>109</v>
      </c>
      <c r="G157" s="382" t="s">
        <v>360</v>
      </c>
      <c r="H157" s="257" t="s">
        <v>2463</v>
      </c>
      <c r="I157" s="427" t="s">
        <v>115</v>
      </c>
      <c r="J157" s="199" t="s">
        <v>91</v>
      </c>
      <c r="K157" s="199" t="s">
        <v>0</v>
      </c>
      <c r="L157" s="254">
        <v>552698.31000000006</v>
      </c>
      <c r="M157" s="387" t="s">
        <v>26</v>
      </c>
      <c r="N157" s="387" t="s">
        <v>26</v>
      </c>
      <c r="O157" s="387" t="s">
        <v>26</v>
      </c>
      <c r="P157" s="387" t="s">
        <v>26</v>
      </c>
    </row>
    <row r="158" spans="1:16" s="241" customFormat="1" ht="150" x14ac:dyDescent="0.3">
      <c r="A158" s="249" t="s">
        <v>4242</v>
      </c>
      <c r="B158" s="199" t="s">
        <v>2583</v>
      </c>
      <c r="C158" s="333" t="s">
        <v>3276</v>
      </c>
      <c r="D158" s="386" t="s">
        <v>26</v>
      </c>
      <c r="E158" s="199" t="s">
        <v>70</v>
      </c>
      <c r="F158" s="335" t="s">
        <v>109</v>
      </c>
      <c r="G158" s="382" t="s">
        <v>360</v>
      </c>
      <c r="H158" s="199" t="s">
        <v>0</v>
      </c>
      <c r="I158" s="263" t="s">
        <v>115</v>
      </c>
      <c r="J158" s="199" t="s">
        <v>91</v>
      </c>
      <c r="K158" s="199" t="s">
        <v>2584</v>
      </c>
      <c r="L158" s="254">
        <v>353666.64</v>
      </c>
      <c r="M158" s="387" t="s">
        <v>26</v>
      </c>
      <c r="N158" s="387" t="s">
        <v>26</v>
      </c>
      <c r="O158" s="387" t="s">
        <v>26</v>
      </c>
      <c r="P158" s="387" t="s">
        <v>26</v>
      </c>
    </row>
    <row r="159" spans="1:16" s="241" customFormat="1" ht="150" x14ac:dyDescent="0.3">
      <c r="A159" s="249" t="s">
        <v>5055</v>
      </c>
      <c r="B159" s="199" t="s">
        <v>2471</v>
      </c>
      <c r="C159" s="333" t="s">
        <v>26</v>
      </c>
      <c r="D159" s="386" t="s">
        <v>26</v>
      </c>
      <c r="E159" s="199" t="s">
        <v>65</v>
      </c>
      <c r="F159" s="335" t="s">
        <v>109</v>
      </c>
      <c r="G159" s="382" t="s">
        <v>360</v>
      </c>
      <c r="H159" s="199" t="s">
        <v>2472</v>
      </c>
      <c r="I159" s="263" t="s">
        <v>115</v>
      </c>
      <c r="J159" s="199" t="s">
        <v>2464</v>
      </c>
      <c r="K159" s="199" t="s">
        <v>0</v>
      </c>
      <c r="L159" s="254">
        <v>50200</v>
      </c>
      <c r="M159" s="387" t="s">
        <v>26</v>
      </c>
      <c r="N159" s="387" t="s">
        <v>26</v>
      </c>
      <c r="O159" s="387" t="s">
        <v>26</v>
      </c>
      <c r="P159" s="387" t="s">
        <v>26</v>
      </c>
    </row>
    <row r="160" spans="1:16" s="241" customFormat="1" ht="150" x14ac:dyDescent="0.3">
      <c r="A160" s="249" t="s">
        <v>4243</v>
      </c>
      <c r="B160" s="199" t="s">
        <v>2473</v>
      </c>
      <c r="C160" s="333" t="s">
        <v>26</v>
      </c>
      <c r="D160" s="386" t="s">
        <v>26</v>
      </c>
      <c r="E160" s="199" t="s">
        <v>65</v>
      </c>
      <c r="F160" s="335" t="s">
        <v>109</v>
      </c>
      <c r="G160" s="382" t="s">
        <v>360</v>
      </c>
      <c r="H160" s="199" t="s">
        <v>2474</v>
      </c>
      <c r="I160" s="263" t="s">
        <v>115</v>
      </c>
      <c r="J160" s="199" t="s">
        <v>807</v>
      </c>
      <c r="K160" s="199" t="s">
        <v>0</v>
      </c>
      <c r="L160" s="254">
        <v>60000</v>
      </c>
      <c r="M160" s="387" t="s">
        <v>26</v>
      </c>
      <c r="N160" s="387" t="s">
        <v>26</v>
      </c>
      <c r="O160" s="387" t="s">
        <v>26</v>
      </c>
      <c r="P160" s="387" t="s">
        <v>26</v>
      </c>
    </row>
    <row r="161" spans="1:16" s="241" customFormat="1" ht="150" x14ac:dyDescent="0.3">
      <c r="A161" s="249" t="s">
        <v>4244</v>
      </c>
      <c r="B161" s="199" t="s">
        <v>2477</v>
      </c>
      <c r="C161" s="333" t="s">
        <v>26</v>
      </c>
      <c r="D161" s="386" t="s">
        <v>26</v>
      </c>
      <c r="E161" s="199" t="s">
        <v>71</v>
      </c>
      <c r="F161" s="335" t="s">
        <v>109</v>
      </c>
      <c r="G161" s="382" t="s">
        <v>360</v>
      </c>
      <c r="H161" s="199" t="s">
        <v>2478</v>
      </c>
      <c r="I161" s="263" t="s">
        <v>115</v>
      </c>
      <c r="J161" s="199" t="s">
        <v>807</v>
      </c>
      <c r="K161" s="199" t="s">
        <v>0</v>
      </c>
      <c r="L161" s="254">
        <v>1037360</v>
      </c>
      <c r="M161" s="387" t="s">
        <v>26</v>
      </c>
      <c r="N161" s="387" t="s">
        <v>26</v>
      </c>
      <c r="O161" s="387" t="s">
        <v>26</v>
      </c>
      <c r="P161" s="387" t="s">
        <v>26</v>
      </c>
    </row>
    <row r="162" spans="1:16" s="241" customFormat="1" ht="150" x14ac:dyDescent="0.3">
      <c r="A162" s="249" t="s">
        <v>4245</v>
      </c>
      <c r="B162" s="199" t="s">
        <v>2482</v>
      </c>
      <c r="C162" s="333" t="s">
        <v>26</v>
      </c>
      <c r="D162" s="386" t="s">
        <v>26</v>
      </c>
      <c r="E162" s="199" t="s">
        <v>77</v>
      </c>
      <c r="F162" s="335" t="s">
        <v>109</v>
      </c>
      <c r="G162" s="382" t="s">
        <v>360</v>
      </c>
      <c r="H162" s="199" t="s">
        <v>2483</v>
      </c>
      <c r="I162" s="263" t="s">
        <v>115</v>
      </c>
      <c r="J162" s="199" t="s">
        <v>807</v>
      </c>
      <c r="K162" s="199" t="s">
        <v>0</v>
      </c>
      <c r="L162" s="254">
        <v>93541</v>
      </c>
      <c r="M162" s="387" t="s">
        <v>26</v>
      </c>
      <c r="N162" s="387" t="s">
        <v>26</v>
      </c>
      <c r="O162" s="387" t="s">
        <v>26</v>
      </c>
      <c r="P162" s="387" t="s">
        <v>26</v>
      </c>
    </row>
    <row r="163" spans="1:16" s="241" customFormat="1" ht="150" x14ac:dyDescent="0.3">
      <c r="A163" s="249" t="s">
        <v>4246</v>
      </c>
      <c r="B163" s="199" t="s">
        <v>2486</v>
      </c>
      <c r="C163" s="333" t="s">
        <v>26</v>
      </c>
      <c r="D163" s="386" t="s">
        <v>26</v>
      </c>
      <c r="E163" s="199" t="s">
        <v>77</v>
      </c>
      <c r="F163" s="335" t="s">
        <v>109</v>
      </c>
      <c r="G163" s="382" t="s">
        <v>360</v>
      </c>
      <c r="H163" s="199" t="s">
        <v>2487</v>
      </c>
      <c r="I163" s="263" t="s">
        <v>115</v>
      </c>
      <c r="J163" s="199" t="s">
        <v>807</v>
      </c>
      <c r="K163" s="199" t="s">
        <v>0</v>
      </c>
      <c r="L163" s="254">
        <v>46500</v>
      </c>
      <c r="M163" s="387" t="s">
        <v>26</v>
      </c>
      <c r="N163" s="387" t="s">
        <v>26</v>
      </c>
      <c r="O163" s="387" t="s">
        <v>26</v>
      </c>
      <c r="P163" s="387" t="s">
        <v>26</v>
      </c>
    </row>
    <row r="164" spans="1:16" s="241" customFormat="1" ht="150" x14ac:dyDescent="0.3">
      <c r="A164" s="249" t="s">
        <v>4247</v>
      </c>
      <c r="B164" s="199" t="s">
        <v>2493</v>
      </c>
      <c r="C164" s="333" t="s">
        <v>26</v>
      </c>
      <c r="D164" s="386" t="s">
        <v>26</v>
      </c>
      <c r="E164" s="199" t="s">
        <v>54</v>
      </c>
      <c r="F164" s="335" t="s">
        <v>109</v>
      </c>
      <c r="G164" s="382" t="s">
        <v>360</v>
      </c>
      <c r="H164" s="199" t="s">
        <v>2494</v>
      </c>
      <c r="I164" s="263" t="s">
        <v>115</v>
      </c>
      <c r="J164" s="199" t="s">
        <v>807</v>
      </c>
      <c r="K164" s="199" t="s">
        <v>0</v>
      </c>
      <c r="L164" s="254">
        <v>37890</v>
      </c>
      <c r="M164" s="387" t="s">
        <v>26</v>
      </c>
      <c r="N164" s="387" t="s">
        <v>26</v>
      </c>
      <c r="O164" s="387" t="s">
        <v>26</v>
      </c>
      <c r="P164" s="387" t="s">
        <v>26</v>
      </c>
    </row>
    <row r="165" spans="1:16" s="241" customFormat="1" ht="150" x14ac:dyDescent="0.3">
      <c r="A165" s="249" t="s">
        <v>4248</v>
      </c>
      <c r="B165" s="199" t="s">
        <v>2495</v>
      </c>
      <c r="C165" s="333" t="s">
        <v>26</v>
      </c>
      <c r="D165" s="386" t="s">
        <v>26</v>
      </c>
      <c r="E165" s="199" t="s">
        <v>56</v>
      </c>
      <c r="F165" s="335" t="s">
        <v>109</v>
      </c>
      <c r="G165" s="382" t="s">
        <v>360</v>
      </c>
      <c r="H165" s="199" t="s">
        <v>2496</v>
      </c>
      <c r="I165" s="263" t="s">
        <v>115</v>
      </c>
      <c r="J165" s="199" t="s">
        <v>807</v>
      </c>
      <c r="K165" s="199" t="s">
        <v>0</v>
      </c>
      <c r="L165" s="254">
        <v>174327</v>
      </c>
      <c r="M165" s="387" t="s">
        <v>26</v>
      </c>
      <c r="N165" s="387" t="s">
        <v>26</v>
      </c>
      <c r="O165" s="387" t="s">
        <v>26</v>
      </c>
      <c r="P165" s="387" t="s">
        <v>26</v>
      </c>
    </row>
    <row r="166" spans="1:16" s="241" customFormat="1" ht="150" x14ac:dyDescent="0.3">
      <c r="A166" s="249" t="s">
        <v>5056</v>
      </c>
      <c r="B166" s="199" t="s">
        <v>3336</v>
      </c>
      <c r="C166" s="333" t="s">
        <v>26</v>
      </c>
      <c r="D166" s="386" t="s">
        <v>26</v>
      </c>
      <c r="E166" s="199" t="s">
        <v>56</v>
      </c>
      <c r="F166" s="335" t="s">
        <v>109</v>
      </c>
      <c r="G166" s="382" t="s">
        <v>360</v>
      </c>
      <c r="H166" s="199" t="s">
        <v>2496</v>
      </c>
      <c r="I166" s="263" t="s">
        <v>115</v>
      </c>
      <c r="J166" s="199" t="s">
        <v>807</v>
      </c>
      <c r="K166" s="199" t="s">
        <v>0</v>
      </c>
      <c r="L166" s="254">
        <v>50364</v>
      </c>
      <c r="M166" s="387" t="s">
        <v>26</v>
      </c>
      <c r="N166" s="387" t="s">
        <v>26</v>
      </c>
      <c r="O166" s="387" t="s">
        <v>26</v>
      </c>
      <c r="P166" s="387" t="s">
        <v>26</v>
      </c>
    </row>
    <row r="167" spans="1:16" s="241" customFormat="1" ht="150" x14ac:dyDescent="0.3">
      <c r="A167" s="249" t="s">
        <v>4249</v>
      </c>
      <c r="B167" s="199" t="s">
        <v>2506</v>
      </c>
      <c r="C167" s="333" t="s">
        <v>26</v>
      </c>
      <c r="D167" s="386" t="s">
        <v>26</v>
      </c>
      <c r="E167" s="199" t="s">
        <v>58</v>
      </c>
      <c r="F167" s="335" t="s">
        <v>109</v>
      </c>
      <c r="G167" s="382" t="s">
        <v>360</v>
      </c>
      <c r="H167" s="199" t="s">
        <v>2507</v>
      </c>
      <c r="I167" s="263" t="s">
        <v>115</v>
      </c>
      <c r="J167" s="199" t="s">
        <v>807</v>
      </c>
      <c r="K167" s="199" t="s">
        <v>0</v>
      </c>
      <c r="L167" s="254">
        <v>200000</v>
      </c>
      <c r="M167" s="387" t="s">
        <v>26</v>
      </c>
      <c r="N167" s="387" t="s">
        <v>26</v>
      </c>
      <c r="O167" s="387" t="s">
        <v>26</v>
      </c>
      <c r="P167" s="387" t="s">
        <v>26</v>
      </c>
    </row>
    <row r="168" spans="1:16" s="241" customFormat="1" ht="150" x14ac:dyDescent="0.3">
      <c r="A168" s="249" t="s">
        <v>4250</v>
      </c>
      <c r="B168" s="199" t="s">
        <v>2508</v>
      </c>
      <c r="C168" s="333" t="s">
        <v>26</v>
      </c>
      <c r="D168" s="386" t="s">
        <v>26</v>
      </c>
      <c r="E168" s="199" t="s">
        <v>58</v>
      </c>
      <c r="F168" s="335" t="s">
        <v>109</v>
      </c>
      <c r="G168" s="382" t="s">
        <v>360</v>
      </c>
      <c r="H168" s="199" t="s">
        <v>2509</v>
      </c>
      <c r="I168" s="263" t="s">
        <v>115</v>
      </c>
      <c r="J168" s="199" t="s">
        <v>807</v>
      </c>
      <c r="K168" s="199" t="s">
        <v>0</v>
      </c>
      <c r="L168" s="254">
        <v>235175</v>
      </c>
      <c r="M168" s="387" t="s">
        <v>26</v>
      </c>
      <c r="N168" s="387" t="s">
        <v>26</v>
      </c>
      <c r="O168" s="387" t="s">
        <v>26</v>
      </c>
      <c r="P168" s="387" t="s">
        <v>26</v>
      </c>
    </row>
    <row r="169" spans="1:16" s="241" customFormat="1" ht="150" x14ac:dyDescent="0.3">
      <c r="A169" s="249" t="s">
        <v>5057</v>
      </c>
      <c r="B169" s="263" t="s">
        <v>2510</v>
      </c>
      <c r="C169" s="333" t="s">
        <v>26</v>
      </c>
      <c r="D169" s="386" t="s">
        <v>26</v>
      </c>
      <c r="E169" s="199" t="s">
        <v>58</v>
      </c>
      <c r="F169" s="335" t="s">
        <v>109</v>
      </c>
      <c r="G169" s="382" t="s">
        <v>360</v>
      </c>
      <c r="H169" s="199" t="s">
        <v>2511</v>
      </c>
      <c r="I169" s="263" t="s">
        <v>115</v>
      </c>
      <c r="J169" s="199" t="s">
        <v>807</v>
      </c>
      <c r="K169" s="199" t="s">
        <v>0</v>
      </c>
      <c r="L169" s="254">
        <v>57615</v>
      </c>
      <c r="M169" s="387" t="s">
        <v>26</v>
      </c>
      <c r="N169" s="387" t="s">
        <v>26</v>
      </c>
      <c r="O169" s="387" t="s">
        <v>26</v>
      </c>
      <c r="P169" s="387" t="s">
        <v>26</v>
      </c>
    </row>
    <row r="170" spans="1:16" s="241" customFormat="1" ht="150" x14ac:dyDescent="0.3">
      <c r="A170" s="249" t="s">
        <v>4251</v>
      </c>
      <c r="B170" s="199" t="s">
        <v>2512</v>
      </c>
      <c r="C170" s="428" t="s">
        <v>26</v>
      </c>
      <c r="D170" s="386" t="s">
        <v>26</v>
      </c>
      <c r="E170" s="199" t="s">
        <v>58</v>
      </c>
      <c r="F170" s="335" t="s">
        <v>109</v>
      </c>
      <c r="G170" s="382" t="s">
        <v>360</v>
      </c>
      <c r="H170" s="199" t="s">
        <v>2515</v>
      </c>
      <c r="I170" s="263" t="s">
        <v>115</v>
      </c>
      <c r="J170" s="199" t="s">
        <v>807</v>
      </c>
      <c r="K170" s="199" t="s">
        <v>0</v>
      </c>
      <c r="L170" s="254">
        <v>207414</v>
      </c>
      <c r="M170" s="387" t="s">
        <v>26</v>
      </c>
      <c r="N170" s="387" t="s">
        <v>26</v>
      </c>
      <c r="O170" s="387" t="s">
        <v>26</v>
      </c>
      <c r="P170" s="387" t="s">
        <v>26</v>
      </c>
    </row>
    <row r="171" spans="1:16" s="241" customFormat="1" ht="150" x14ac:dyDescent="0.3">
      <c r="A171" s="249" t="s">
        <v>4252</v>
      </c>
      <c r="B171" s="199" t="s">
        <v>2513</v>
      </c>
      <c r="C171" s="428" t="s">
        <v>26</v>
      </c>
      <c r="D171" s="386" t="s">
        <v>26</v>
      </c>
      <c r="E171" s="199" t="s">
        <v>58</v>
      </c>
      <c r="F171" s="335" t="s">
        <v>109</v>
      </c>
      <c r="G171" s="382" t="s">
        <v>360</v>
      </c>
      <c r="H171" s="199" t="s">
        <v>2515</v>
      </c>
      <c r="I171" s="263" t="s">
        <v>115</v>
      </c>
      <c r="J171" s="199" t="s">
        <v>807</v>
      </c>
      <c r="K171" s="199" t="s">
        <v>0</v>
      </c>
      <c r="L171" s="254">
        <v>97635</v>
      </c>
      <c r="M171" s="387" t="s">
        <v>26</v>
      </c>
      <c r="N171" s="387" t="s">
        <v>26</v>
      </c>
      <c r="O171" s="387" t="s">
        <v>26</v>
      </c>
      <c r="P171" s="387" t="s">
        <v>26</v>
      </c>
    </row>
    <row r="172" spans="1:16" s="241" customFormat="1" ht="150" x14ac:dyDescent="0.3">
      <c r="A172" s="249" t="s">
        <v>4253</v>
      </c>
      <c r="B172" s="199" t="s">
        <v>2514</v>
      </c>
      <c r="C172" s="428" t="s">
        <v>26</v>
      </c>
      <c r="D172" s="386" t="s">
        <v>26</v>
      </c>
      <c r="E172" s="199" t="s">
        <v>58</v>
      </c>
      <c r="F172" s="335" t="s">
        <v>109</v>
      </c>
      <c r="G172" s="382" t="s">
        <v>360</v>
      </c>
      <c r="H172" s="199" t="s">
        <v>2515</v>
      </c>
      <c r="I172" s="263" t="s">
        <v>115</v>
      </c>
      <c r="J172" s="199" t="s">
        <v>807</v>
      </c>
      <c r="K172" s="199" t="s">
        <v>0</v>
      </c>
      <c r="L172" s="254">
        <v>129183.1</v>
      </c>
      <c r="M172" s="387" t="s">
        <v>26</v>
      </c>
      <c r="N172" s="387" t="s">
        <v>26</v>
      </c>
      <c r="O172" s="387" t="s">
        <v>26</v>
      </c>
      <c r="P172" s="387" t="s">
        <v>26</v>
      </c>
    </row>
    <row r="173" spans="1:16" s="241" customFormat="1" ht="150" x14ac:dyDescent="0.3">
      <c r="A173" s="249" t="s">
        <v>4254</v>
      </c>
      <c r="B173" s="257" t="s">
        <v>2516</v>
      </c>
      <c r="C173" s="428" t="s">
        <v>26</v>
      </c>
      <c r="D173" s="386" t="s">
        <v>26</v>
      </c>
      <c r="E173" s="199" t="s">
        <v>58</v>
      </c>
      <c r="F173" s="335" t="s">
        <v>109</v>
      </c>
      <c r="G173" s="382" t="s">
        <v>360</v>
      </c>
      <c r="H173" s="199" t="s">
        <v>2515</v>
      </c>
      <c r="I173" s="263" t="s">
        <v>115</v>
      </c>
      <c r="J173" s="199" t="s">
        <v>807</v>
      </c>
      <c r="K173" s="199" t="s">
        <v>0</v>
      </c>
      <c r="L173" s="254">
        <v>598639</v>
      </c>
      <c r="M173" s="387" t="s">
        <v>26</v>
      </c>
      <c r="N173" s="387" t="s">
        <v>26</v>
      </c>
      <c r="O173" s="387" t="s">
        <v>26</v>
      </c>
      <c r="P173" s="387" t="s">
        <v>26</v>
      </c>
    </row>
    <row r="174" spans="1:16" s="241" customFormat="1" ht="150" x14ac:dyDescent="0.3">
      <c r="A174" s="249" t="s">
        <v>4255</v>
      </c>
      <c r="B174" s="257" t="s">
        <v>3343</v>
      </c>
      <c r="C174" s="428" t="s">
        <v>26</v>
      </c>
      <c r="D174" s="386" t="s">
        <v>26</v>
      </c>
      <c r="E174" s="199" t="s">
        <v>59</v>
      </c>
      <c r="F174" s="335" t="s">
        <v>109</v>
      </c>
      <c r="G174" s="382" t="s">
        <v>360</v>
      </c>
      <c r="H174" s="199" t="s">
        <v>2567</v>
      </c>
      <c r="I174" s="263" t="s">
        <v>115</v>
      </c>
      <c r="J174" s="199" t="s">
        <v>807</v>
      </c>
      <c r="K174" s="199" t="s">
        <v>0</v>
      </c>
      <c r="L174" s="254">
        <v>1486146.04</v>
      </c>
      <c r="M174" s="387" t="s">
        <v>26</v>
      </c>
      <c r="N174" s="387" t="s">
        <v>26</v>
      </c>
      <c r="O174" s="387" t="s">
        <v>26</v>
      </c>
      <c r="P174" s="387" t="s">
        <v>26</v>
      </c>
    </row>
    <row r="175" spans="1:16" s="241" customFormat="1" ht="150" x14ac:dyDescent="0.3">
      <c r="A175" s="249" t="s">
        <v>5058</v>
      </c>
      <c r="B175" s="257" t="s">
        <v>3337</v>
      </c>
      <c r="C175" s="428" t="s">
        <v>26</v>
      </c>
      <c r="D175" s="386" t="s">
        <v>26</v>
      </c>
      <c r="E175" s="199" t="s">
        <v>59</v>
      </c>
      <c r="F175" s="335" t="s">
        <v>109</v>
      </c>
      <c r="G175" s="382" t="s">
        <v>360</v>
      </c>
      <c r="H175" s="199" t="s">
        <v>2568</v>
      </c>
      <c r="I175" s="263" t="s">
        <v>115</v>
      </c>
      <c r="J175" s="199" t="s">
        <v>807</v>
      </c>
      <c r="K175" s="199" t="s">
        <v>0</v>
      </c>
      <c r="L175" s="254">
        <v>89807.64</v>
      </c>
      <c r="M175" s="387" t="s">
        <v>26</v>
      </c>
      <c r="N175" s="387" t="s">
        <v>26</v>
      </c>
      <c r="O175" s="387" t="s">
        <v>26</v>
      </c>
      <c r="P175" s="387" t="s">
        <v>26</v>
      </c>
    </row>
    <row r="176" spans="1:16" s="241" customFormat="1" ht="150" x14ac:dyDescent="0.3">
      <c r="A176" s="249" t="s">
        <v>5059</v>
      </c>
      <c r="B176" s="257" t="s">
        <v>2569</v>
      </c>
      <c r="C176" s="428" t="s">
        <v>26</v>
      </c>
      <c r="D176" s="386" t="s">
        <v>26</v>
      </c>
      <c r="E176" s="199" t="s">
        <v>76</v>
      </c>
      <c r="F176" s="335" t="s">
        <v>109</v>
      </c>
      <c r="G176" s="382" t="s">
        <v>360</v>
      </c>
      <c r="H176" s="199" t="s">
        <v>2570</v>
      </c>
      <c r="I176" s="263" t="s">
        <v>115</v>
      </c>
      <c r="J176" s="199" t="s">
        <v>807</v>
      </c>
      <c r="K176" s="199" t="s">
        <v>0</v>
      </c>
      <c r="L176" s="254">
        <v>150500</v>
      </c>
      <c r="M176" s="387" t="s">
        <v>26</v>
      </c>
      <c r="N176" s="387" t="s">
        <v>26</v>
      </c>
      <c r="O176" s="387" t="s">
        <v>26</v>
      </c>
      <c r="P176" s="387" t="s">
        <v>3344</v>
      </c>
    </row>
    <row r="177" spans="1:16" s="241" customFormat="1" ht="150" x14ac:dyDescent="0.3">
      <c r="A177" s="249" t="s">
        <v>5060</v>
      </c>
      <c r="B177" s="257" t="s">
        <v>2571</v>
      </c>
      <c r="C177" s="428" t="s">
        <v>26</v>
      </c>
      <c r="D177" s="386" t="s">
        <v>26</v>
      </c>
      <c r="E177" s="199" t="s">
        <v>76</v>
      </c>
      <c r="F177" s="335" t="s">
        <v>109</v>
      </c>
      <c r="G177" s="382" t="s">
        <v>360</v>
      </c>
      <c r="H177" s="199" t="s">
        <v>2572</v>
      </c>
      <c r="I177" s="263" t="s">
        <v>115</v>
      </c>
      <c r="J177" s="199" t="s">
        <v>807</v>
      </c>
      <c r="K177" s="199" t="s">
        <v>0</v>
      </c>
      <c r="L177" s="254">
        <v>150000</v>
      </c>
      <c r="M177" s="387" t="s">
        <v>26</v>
      </c>
      <c r="N177" s="387" t="s">
        <v>26</v>
      </c>
      <c r="O177" s="387" t="s">
        <v>26</v>
      </c>
      <c r="P177" s="387" t="s">
        <v>26</v>
      </c>
    </row>
    <row r="178" spans="1:16" s="195" customFormat="1" ht="150" x14ac:dyDescent="0.3">
      <c r="A178" s="249" t="s">
        <v>5061</v>
      </c>
      <c r="B178" s="186" t="s">
        <v>2706</v>
      </c>
      <c r="C178" s="185" t="s">
        <v>2707</v>
      </c>
      <c r="D178" s="388" t="s">
        <v>26</v>
      </c>
      <c r="E178" s="204" t="s">
        <v>67</v>
      </c>
      <c r="F178" s="189" t="s">
        <v>109</v>
      </c>
      <c r="G178" s="186" t="s">
        <v>90</v>
      </c>
      <c r="H178" s="186" t="s">
        <v>2285</v>
      </c>
      <c r="I178" s="186" t="s">
        <v>4740</v>
      </c>
      <c r="J178" s="186" t="s">
        <v>91</v>
      </c>
      <c r="K178" s="186"/>
      <c r="L178" s="383">
        <v>259758.06</v>
      </c>
      <c r="M178" s="213" t="s">
        <v>26</v>
      </c>
      <c r="N178" s="213" t="s">
        <v>26</v>
      </c>
      <c r="O178" s="213" t="s">
        <v>26</v>
      </c>
      <c r="P178" s="213" t="s">
        <v>26</v>
      </c>
    </row>
    <row r="179" spans="1:16" s="195" customFormat="1" ht="150" x14ac:dyDescent="0.3">
      <c r="A179" s="249" t="s">
        <v>5062</v>
      </c>
      <c r="B179" s="186" t="s">
        <v>2716</v>
      </c>
      <c r="C179" s="185" t="s">
        <v>2707</v>
      </c>
      <c r="D179" s="388" t="s">
        <v>26</v>
      </c>
      <c r="E179" s="204" t="s">
        <v>77</v>
      </c>
      <c r="F179" s="189" t="s">
        <v>109</v>
      </c>
      <c r="G179" s="186" t="s">
        <v>90</v>
      </c>
      <c r="H179" s="186" t="s">
        <v>2717</v>
      </c>
      <c r="I179" s="186" t="s">
        <v>4740</v>
      </c>
      <c r="J179" s="186" t="s">
        <v>91</v>
      </c>
      <c r="K179" s="186"/>
      <c r="L179" s="383">
        <v>97470</v>
      </c>
      <c r="M179" s="213" t="s">
        <v>26</v>
      </c>
      <c r="N179" s="213" t="s">
        <v>26</v>
      </c>
      <c r="O179" s="213" t="s">
        <v>26</v>
      </c>
      <c r="P179" s="213" t="s">
        <v>26</v>
      </c>
    </row>
    <row r="180" spans="1:16" s="195" customFormat="1" ht="150" x14ac:dyDescent="0.3">
      <c r="A180" s="249" t="s">
        <v>4256</v>
      </c>
      <c r="B180" s="186" t="s">
        <v>2758</v>
      </c>
      <c r="C180" s="186" t="s">
        <v>2740</v>
      </c>
      <c r="D180" s="388" t="s">
        <v>26</v>
      </c>
      <c r="E180" s="204" t="s">
        <v>54</v>
      </c>
      <c r="F180" s="189" t="s">
        <v>109</v>
      </c>
      <c r="G180" s="186" t="s">
        <v>90</v>
      </c>
      <c r="H180" s="186" t="s">
        <v>2759</v>
      </c>
      <c r="I180" s="186" t="s">
        <v>4740</v>
      </c>
      <c r="J180" s="186" t="s">
        <v>91</v>
      </c>
      <c r="K180" s="186"/>
      <c r="L180" s="383">
        <v>98620</v>
      </c>
      <c r="M180" s="213" t="s">
        <v>26</v>
      </c>
      <c r="N180" s="213" t="s">
        <v>26</v>
      </c>
      <c r="O180" s="213" t="s">
        <v>26</v>
      </c>
      <c r="P180" s="213" t="s">
        <v>26</v>
      </c>
    </row>
    <row r="181" spans="1:16" s="195" customFormat="1" ht="150" x14ac:dyDescent="0.3">
      <c r="A181" s="249" t="s">
        <v>4257</v>
      </c>
      <c r="B181" s="186" t="s">
        <v>2722</v>
      </c>
      <c r="C181" s="185" t="s">
        <v>2707</v>
      </c>
      <c r="D181" s="388" t="s">
        <v>26</v>
      </c>
      <c r="E181" s="204" t="s">
        <v>77</v>
      </c>
      <c r="F181" s="189" t="s">
        <v>109</v>
      </c>
      <c r="G181" s="186" t="s">
        <v>90</v>
      </c>
      <c r="H181" s="186" t="s">
        <v>2721</v>
      </c>
      <c r="I181" s="186" t="s">
        <v>4740</v>
      </c>
      <c r="J181" s="186" t="s">
        <v>91</v>
      </c>
      <c r="K181" s="186"/>
      <c r="L181" s="383">
        <v>70000</v>
      </c>
      <c r="M181" s="213" t="s">
        <v>26</v>
      </c>
      <c r="N181" s="213" t="s">
        <v>26</v>
      </c>
      <c r="O181" s="213" t="s">
        <v>26</v>
      </c>
      <c r="P181" s="213" t="s">
        <v>26</v>
      </c>
    </row>
    <row r="182" spans="1:16" s="195" customFormat="1" ht="150" x14ac:dyDescent="0.3">
      <c r="A182" s="249" t="s">
        <v>4258</v>
      </c>
      <c r="B182" s="186" t="s">
        <v>2762</v>
      </c>
      <c r="C182" s="185" t="s">
        <v>2707</v>
      </c>
      <c r="D182" s="388" t="s">
        <v>26</v>
      </c>
      <c r="E182" s="204" t="s">
        <v>74</v>
      </c>
      <c r="F182" s="189" t="s">
        <v>109</v>
      </c>
      <c r="G182" s="186" t="s">
        <v>90</v>
      </c>
      <c r="H182" s="186" t="s">
        <v>2763</v>
      </c>
      <c r="I182" s="186" t="s">
        <v>4740</v>
      </c>
      <c r="J182" s="186"/>
      <c r="K182" s="186"/>
      <c r="L182" s="383">
        <v>123238</v>
      </c>
      <c r="M182" s="213" t="s">
        <v>26</v>
      </c>
      <c r="N182" s="213" t="s">
        <v>26</v>
      </c>
      <c r="O182" s="213" t="s">
        <v>26</v>
      </c>
      <c r="P182" s="213" t="s">
        <v>26</v>
      </c>
    </row>
    <row r="183" spans="1:16" s="195" customFormat="1" ht="150" x14ac:dyDescent="0.3">
      <c r="A183" s="249" t="s">
        <v>4259</v>
      </c>
      <c r="B183" s="186" t="s">
        <v>2764</v>
      </c>
      <c r="C183" s="185" t="s">
        <v>2707</v>
      </c>
      <c r="D183" s="388" t="s">
        <v>26</v>
      </c>
      <c r="E183" s="204" t="s">
        <v>74</v>
      </c>
      <c r="F183" s="189" t="s">
        <v>109</v>
      </c>
      <c r="G183" s="186" t="s">
        <v>90</v>
      </c>
      <c r="H183" s="186" t="s">
        <v>2765</v>
      </c>
      <c r="I183" s="186" t="s">
        <v>4740</v>
      </c>
      <c r="J183" s="186"/>
      <c r="K183" s="186"/>
      <c r="L183" s="383">
        <v>329990</v>
      </c>
      <c r="M183" s="213" t="s">
        <v>26</v>
      </c>
      <c r="N183" s="213" t="s">
        <v>26</v>
      </c>
      <c r="O183" s="213" t="s">
        <v>26</v>
      </c>
      <c r="P183" s="213" t="s">
        <v>26</v>
      </c>
    </row>
    <row r="184" spans="1:16" s="195" customFormat="1" ht="150" x14ac:dyDescent="0.3">
      <c r="A184" s="249" t="s">
        <v>4260</v>
      </c>
      <c r="B184" s="186" t="s">
        <v>2730</v>
      </c>
      <c r="C184" s="186" t="s">
        <v>2731</v>
      </c>
      <c r="D184" s="388" t="s">
        <v>26</v>
      </c>
      <c r="E184" s="204" t="s">
        <v>77</v>
      </c>
      <c r="F184" s="189" t="s">
        <v>109</v>
      </c>
      <c r="G184" s="186" t="s">
        <v>90</v>
      </c>
      <c r="H184" s="186" t="s">
        <v>2721</v>
      </c>
      <c r="I184" s="186" t="s">
        <v>4740</v>
      </c>
      <c r="J184" s="186" t="s">
        <v>91</v>
      </c>
      <c r="K184" s="186"/>
      <c r="L184" s="383">
        <v>44000</v>
      </c>
      <c r="M184" s="213" t="s">
        <v>26</v>
      </c>
      <c r="N184" s="213" t="s">
        <v>26</v>
      </c>
      <c r="O184" s="213" t="s">
        <v>26</v>
      </c>
      <c r="P184" s="213" t="s">
        <v>26</v>
      </c>
    </row>
    <row r="185" spans="1:16" s="195" customFormat="1" ht="150" x14ac:dyDescent="0.3">
      <c r="A185" s="249" t="s">
        <v>4261</v>
      </c>
      <c r="B185" s="186" t="s">
        <v>2732</v>
      </c>
      <c r="C185" s="186" t="s">
        <v>2731</v>
      </c>
      <c r="D185" s="388" t="s">
        <v>26</v>
      </c>
      <c r="E185" s="204" t="s">
        <v>77</v>
      </c>
      <c r="F185" s="189" t="s">
        <v>109</v>
      </c>
      <c r="G185" s="186" t="s">
        <v>90</v>
      </c>
      <c r="H185" s="186" t="s">
        <v>2733</v>
      </c>
      <c r="I185" s="186" t="s">
        <v>4740</v>
      </c>
      <c r="J185" s="186" t="s">
        <v>91</v>
      </c>
      <c r="K185" s="186"/>
      <c r="L185" s="383">
        <v>13200</v>
      </c>
      <c r="M185" s="213" t="s">
        <v>26</v>
      </c>
      <c r="N185" s="213" t="s">
        <v>26</v>
      </c>
      <c r="O185" s="213" t="s">
        <v>26</v>
      </c>
      <c r="P185" s="213" t="s">
        <v>26</v>
      </c>
    </row>
    <row r="186" spans="1:16" s="195" customFormat="1" ht="150" x14ac:dyDescent="0.3">
      <c r="A186" s="249" t="s">
        <v>4262</v>
      </c>
      <c r="B186" s="186" t="s">
        <v>2734</v>
      </c>
      <c r="C186" s="186" t="s">
        <v>2731</v>
      </c>
      <c r="D186" s="388" t="s">
        <v>26</v>
      </c>
      <c r="E186" s="204" t="s">
        <v>77</v>
      </c>
      <c r="F186" s="189" t="s">
        <v>109</v>
      </c>
      <c r="G186" s="186" t="s">
        <v>90</v>
      </c>
      <c r="H186" s="186" t="s">
        <v>2733</v>
      </c>
      <c r="I186" s="186" t="s">
        <v>4740</v>
      </c>
      <c r="J186" s="186" t="s">
        <v>91</v>
      </c>
      <c r="K186" s="186"/>
      <c r="L186" s="383">
        <v>22400</v>
      </c>
      <c r="M186" s="213" t="s">
        <v>26</v>
      </c>
      <c r="N186" s="213" t="s">
        <v>26</v>
      </c>
      <c r="O186" s="213" t="s">
        <v>26</v>
      </c>
      <c r="P186" s="213" t="s">
        <v>26</v>
      </c>
    </row>
    <row r="187" spans="1:16" s="195" customFormat="1" ht="150" x14ac:dyDescent="0.3">
      <c r="A187" s="249" t="s">
        <v>4263</v>
      </c>
      <c r="B187" s="186" t="s">
        <v>2735</v>
      </c>
      <c r="C187" s="186" t="s">
        <v>2731</v>
      </c>
      <c r="D187" s="388" t="s">
        <v>26</v>
      </c>
      <c r="E187" s="204" t="s">
        <v>77</v>
      </c>
      <c r="F187" s="189" t="s">
        <v>109</v>
      </c>
      <c r="G187" s="186" t="s">
        <v>90</v>
      </c>
      <c r="H187" s="186" t="s">
        <v>2733</v>
      </c>
      <c r="I187" s="186" t="s">
        <v>4740</v>
      </c>
      <c r="J187" s="186" t="s">
        <v>91</v>
      </c>
      <c r="K187" s="186"/>
      <c r="L187" s="383">
        <v>67536</v>
      </c>
      <c r="M187" s="213" t="s">
        <v>26</v>
      </c>
      <c r="N187" s="213" t="s">
        <v>26</v>
      </c>
      <c r="O187" s="213" t="s">
        <v>26</v>
      </c>
      <c r="P187" s="213" t="s">
        <v>26</v>
      </c>
    </row>
    <row r="188" spans="1:16" s="195" customFormat="1" ht="150" x14ac:dyDescent="0.3">
      <c r="A188" s="249" t="s">
        <v>4264</v>
      </c>
      <c r="B188" s="186" t="s">
        <v>3360</v>
      </c>
      <c r="C188" s="186" t="s">
        <v>2740</v>
      </c>
      <c r="D188" s="388" t="s">
        <v>26</v>
      </c>
      <c r="E188" s="204" t="s">
        <v>77</v>
      </c>
      <c r="F188" s="189" t="s">
        <v>109</v>
      </c>
      <c r="G188" s="186" t="s">
        <v>90</v>
      </c>
      <c r="H188" s="186" t="s">
        <v>2738</v>
      </c>
      <c r="I188" s="186" t="s">
        <v>4740</v>
      </c>
      <c r="J188" s="186" t="s">
        <v>91</v>
      </c>
      <c r="K188" s="186" t="s">
        <v>2739</v>
      </c>
      <c r="L188" s="383">
        <v>61759.86</v>
      </c>
      <c r="M188" s="213" t="s">
        <v>26</v>
      </c>
      <c r="N188" s="213" t="s">
        <v>26</v>
      </c>
      <c r="O188" s="213" t="s">
        <v>26</v>
      </c>
      <c r="P188" s="213" t="s">
        <v>26</v>
      </c>
    </row>
    <row r="189" spans="1:16" s="195" customFormat="1" ht="150" x14ac:dyDescent="0.3">
      <c r="A189" s="249" t="s">
        <v>4265</v>
      </c>
      <c r="B189" s="186" t="s">
        <v>2741</v>
      </c>
      <c r="C189" s="186" t="s">
        <v>2740</v>
      </c>
      <c r="D189" s="388" t="s">
        <v>26</v>
      </c>
      <c r="E189" s="204" t="s">
        <v>77</v>
      </c>
      <c r="F189" s="189" t="s">
        <v>109</v>
      </c>
      <c r="G189" s="186" t="s">
        <v>90</v>
      </c>
      <c r="H189" s="186" t="s">
        <v>2738</v>
      </c>
      <c r="I189" s="186" t="s">
        <v>4740</v>
      </c>
      <c r="J189" s="186" t="s">
        <v>91</v>
      </c>
      <c r="K189" s="186" t="s">
        <v>2739</v>
      </c>
      <c r="L189" s="383">
        <v>227225</v>
      </c>
      <c r="M189" s="213" t="s">
        <v>26</v>
      </c>
      <c r="N189" s="213" t="s">
        <v>26</v>
      </c>
      <c r="O189" s="213" t="s">
        <v>26</v>
      </c>
      <c r="P189" s="213" t="s">
        <v>26</v>
      </c>
    </row>
    <row r="190" spans="1:16" s="195" customFormat="1" ht="150" x14ac:dyDescent="0.3">
      <c r="A190" s="249" t="s">
        <v>4266</v>
      </c>
      <c r="B190" s="186" t="s">
        <v>2756</v>
      </c>
      <c r="C190" s="186" t="s">
        <v>2740</v>
      </c>
      <c r="D190" s="388" t="s">
        <v>26</v>
      </c>
      <c r="E190" s="204" t="s">
        <v>77</v>
      </c>
      <c r="F190" s="189" t="s">
        <v>109</v>
      </c>
      <c r="G190" s="186" t="s">
        <v>90</v>
      </c>
      <c r="H190" s="186" t="s">
        <v>2757</v>
      </c>
      <c r="I190" s="186" t="s">
        <v>4740</v>
      </c>
      <c r="J190" s="186" t="s">
        <v>91</v>
      </c>
      <c r="K190" s="186"/>
      <c r="L190" s="383">
        <v>99000</v>
      </c>
      <c r="M190" s="213" t="s">
        <v>26</v>
      </c>
      <c r="N190" s="213" t="s">
        <v>26</v>
      </c>
      <c r="O190" s="213" t="s">
        <v>26</v>
      </c>
      <c r="P190" s="213" t="s">
        <v>26</v>
      </c>
    </row>
    <row r="191" spans="1:16" s="195" customFormat="1" ht="150" x14ac:dyDescent="0.3">
      <c r="A191" s="249" t="s">
        <v>4267</v>
      </c>
      <c r="B191" s="186" t="s">
        <v>2760</v>
      </c>
      <c r="C191" s="186" t="s">
        <v>2740</v>
      </c>
      <c r="D191" s="388" t="s">
        <v>26</v>
      </c>
      <c r="E191" s="204" t="s">
        <v>77</v>
      </c>
      <c r="F191" s="189" t="s">
        <v>109</v>
      </c>
      <c r="G191" s="186" t="s">
        <v>90</v>
      </c>
      <c r="H191" s="186" t="s">
        <v>2761</v>
      </c>
      <c r="I191" s="186" t="s">
        <v>4740</v>
      </c>
      <c r="J191" s="186" t="s">
        <v>91</v>
      </c>
      <c r="K191" s="186"/>
      <c r="L191" s="383">
        <v>72000</v>
      </c>
      <c r="M191" s="213" t="s">
        <v>26</v>
      </c>
      <c r="N191" s="213" t="s">
        <v>26</v>
      </c>
      <c r="O191" s="213" t="s">
        <v>26</v>
      </c>
      <c r="P191" s="213" t="s">
        <v>26</v>
      </c>
    </row>
    <row r="192" spans="1:16" s="195" customFormat="1" ht="150" x14ac:dyDescent="0.3">
      <c r="A192" s="249" t="s">
        <v>4268</v>
      </c>
      <c r="B192" s="186" t="s">
        <v>2768</v>
      </c>
      <c r="C192" s="186" t="s">
        <v>2740</v>
      </c>
      <c r="D192" s="388" t="s">
        <v>26</v>
      </c>
      <c r="E192" s="204" t="s">
        <v>74</v>
      </c>
      <c r="F192" s="189" t="s">
        <v>109</v>
      </c>
      <c r="G192" s="186" t="s">
        <v>90</v>
      </c>
      <c r="H192" s="186" t="s">
        <v>2761</v>
      </c>
      <c r="I192" s="186" t="s">
        <v>4740</v>
      </c>
      <c r="J192" s="186" t="s">
        <v>2769</v>
      </c>
      <c r="K192" s="186"/>
      <c r="L192" s="383">
        <v>171893</v>
      </c>
      <c r="M192" s="213" t="s">
        <v>26</v>
      </c>
      <c r="N192" s="213" t="s">
        <v>26</v>
      </c>
      <c r="O192" s="213" t="s">
        <v>26</v>
      </c>
      <c r="P192" s="213" t="s">
        <v>26</v>
      </c>
    </row>
    <row r="193" spans="1:16" s="195" customFormat="1" ht="150" x14ac:dyDescent="0.3">
      <c r="A193" s="249" t="s">
        <v>4269</v>
      </c>
      <c r="B193" s="186" t="s">
        <v>2770</v>
      </c>
      <c r="C193" s="186" t="s">
        <v>2740</v>
      </c>
      <c r="D193" s="388" t="s">
        <v>26</v>
      </c>
      <c r="E193" s="204" t="s">
        <v>76</v>
      </c>
      <c r="F193" s="189" t="s">
        <v>109</v>
      </c>
      <c r="G193" s="186" t="s">
        <v>90</v>
      </c>
      <c r="H193" s="186" t="s">
        <v>2771</v>
      </c>
      <c r="I193" s="186" t="s">
        <v>4740</v>
      </c>
      <c r="J193" s="186" t="s">
        <v>807</v>
      </c>
      <c r="K193" s="186" t="s">
        <v>2772</v>
      </c>
      <c r="L193" s="383">
        <v>170000</v>
      </c>
      <c r="M193" s="213" t="s">
        <v>26</v>
      </c>
      <c r="N193" s="213" t="s">
        <v>26</v>
      </c>
      <c r="O193" s="213" t="s">
        <v>26</v>
      </c>
      <c r="P193" s="213" t="s">
        <v>26</v>
      </c>
    </row>
    <row r="194" spans="1:16" s="195" customFormat="1" ht="150" x14ac:dyDescent="0.3">
      <c r="A194" s="249" t="s">
        <v>4270</v>
      </c>
      <c r="B194" s="186" t="s">
        <v>2773</v>
      </c>
      <c r="C194" s="186"/>
      <c r="D194" s="388" t="s">
        <v>26</v>
      </c>
      <c r="E194" s="204" t="s">
        <v>76</v>
      </c>
      <c r="F194" s="189" t="s">
        <v>109</v>
      </c>
      <c r="G194" s="186" t="s">
        <v>90</v>
      </c>
      <c r="H194" s="186" t="s">
        <v>2774</v>
      </c>
      <c r="I194" s="186" t="s">
        <v>4740</v>
      </c>
      <c r="J194" s="186" t="s">
        <v>807</v>
      </c>
      <c r="K194" s="186" t="s">
        <v>2775</v>
      </c>
      <c r="L194" s="383">
        <v>243320</v>
      </c>
      <c r="M194" s="213" t="s">
        <v>26</v>
      </c>
      <c r="N194" s="213" t="s">
        <v>26</v>
      </c>
      <c r="O194" s="213" t="s">
        <v>26</v>
      </c>
      <c r="P194" s="213" t="s">
        <v>26</v>
      </c>
    </row>
    <row r="195" spans="1:16" s="432" customFormat="1" ht="150" x14ac:dyDescent="0.3">
      <c r="A195" s="249" t="s">
        <v>4271</v>
      </c>
      <c r="B195" s="371" t="s">
        <v>2785</v>
      </c>
      <c r="C195" s="319" t="s">
        <v>26</v>
      </c>
      <c r="D195" s="374" t="s">
        <v>26</v>
      </c>
      <c r="E195" s="376" t="s">
        <v>68</v>
      </c>
      <c r="F195" s="375" t="s">
        <v>109</v>
      </c>
      <c r="G195" s="371" t="s">
        <v>90</v>
      </c>
      <c r="H195" s="371" t="s">
        <v>2786</v>
      </c>
      <c r="I195" s="371" t="s">
        <v>1211</v>
      </c>
      <c r="J195" s="319"/>
      <c r="K195" s="319"/>
      <c r="L195" s="429">
        <v>132685</v>
      </c>
      <c r="M195" s="430" t="s">
        <v>26</v>
      </c>
      <c r="N195" s="376" t="s">
        <v>27</v>
      </c>
      <c r="O195" s="431" t="s">
        <v>27</v>
      </c>
      <c r="P195" s="431" t="s">
        <v>26</v>
      </c>
    </row>
    <row r="196" spans="1:16" s="432" customFormat="1" ht="150" x14ac:dyDescent="0.3">
      <c r="A196" s="249" t="s">
        <v>4272</v>
      </c>
      <c r="B196" s="371" t="s">
        <v>2785</v>
      </c>
      <c r="C196" s="319" t="s">
        <v>26</v>
      </c>
      <c r="D196" s="374" t="s">
        <v>26</v>
      </c>
      <c r="E196" s="376" t="s">
        <v>67</v>
      </c>
      <c r="F196" s="375" t="s">
        <v>109</v>
      </c>
      <c r="G196" s="371" t="s">
        <v>90</v>
      </c>
      <c r="H196" s="371" t="s">
        <v>2787</v>
      </c>
      <c r="I196" s="371" t="s">
        <v>1211</v>
      </c>
      <c r="J196" s="319"/>
      <c r="K196" s="319"/>
      <c r="L196" s="429">
        <v>99953</v>
      </c>
      <c r="M196" s="430" t="s">
        <v>26</v>
      </c>
      <c r="N196" s="376" t="s">
        <v>27</v>
      </c>
      <c r="O196" s="431" t="s">
        <v>27</v>
      </c>
      <c r="P196" s="431" t="s">
        <v>26</v>
      </c>
    </row>
    <row r="197" spans="1:16" s="195" customFormat="1" ht="150" x14ac:dyDescent="0.3">
      <c r="A197" s="249" t="s">
        <v>4273</v>
      </c>
      <c r="B197" s="186" t="s">
        <v>4748</v>
      </c>
      <c r="C197" s="203" t="s">
        <v>26</v>
      </c>
      <c r="D197" s="389" t="s">
        <v>26</v>
      </c>
      <c r="E197" s="204" t="s">
        <v>74</v>
      </c>
      <c r="F197" s="189" t="s">
        <v>109</v>
      </c>
      <c r="G197" s="186" t="s">
        <v>90</v>
      </c>
      <c r="H197" s="186" t="s">
        <v>2888</v>
      </c>
      <c r="I197" s="186" t="s">
        <v>1211</v>
      </c>
      <c r="J197" s="203" t="s">
        <v>91</v>
      </c>
      <c r="K197" s="203" t="s">
        <v>2889</v>
      </c>
      <c r="L197" s="398">
        <v>265475.17</v>
      </c>
      <c r="M197" s="390" t="s">
        <v>26</v>
      </c>
      <c r="N197" s="204" t="s">
        <v>27</v>
      </c>
      <c r="O197" s="185" t="s">
        <v>27</v>
      </c>
      <c r="P197" s="185" t="s">
        <v>26</v>
      </c>
    </row>
    <row r="198" spans="1:16" s="195" customFormat="1" ht="150" x14ac:dyDescent="0.3">
      <c r="A198" s="249" t="s">
        <v>4274</v>
      </c>
      <c r="B198" s="186" t="s">
        <v>2802</v>
      </c>
      <c r="C198" s="203" t="s">
        <v>4749</v>
      </c>
      <c r="D198" s="389" t="s">
        <v>26</v>
      </c>
      <c r="E198" s="204" t="s">
        <v>67</v>
      </c>
      <c r="F198" s="189" t="s">
        <v>109</v>
      </c>
      <c r="G198" s="186" t="s">
        <v>90</v>
      </c>
      <c r="H198" s="186" t="s">
        <v>2803</v>
      </c>
      <c r="I198" s="186" t="s">
        <v>1211</v>
      </c>
      <c r="J198" s="203" t="s">
        <v>91</v>
      </c>
      <c r="K198" s="203" t="s">
        <v>2804</v>
      </c>
      <c r="L198" s="398">
        <v>99953</v>
      </c>
      <c r="M198" s="390" t="s">
        <v>26</v>
      </c>
      <c r="N198" s="204" t="s">
        <v>27</v>
      </c>
      <c r="O198" s="185" t="s">
        <v>27</v>
      </c>
      <c r="P198" s="185" t="s">
        <v>26</v>
      </c>
    </row>
    <row r="199" spans="1:16" s="195" customFormat="1" ht="150" x14ac:dyDescent="0.3">
      <c r="A199" s="249" t="s">
        <v>4275</v>
      </c>
      <c r="B199" s="186" t="s">
        <v>2877</v>
      </c>
      <c r="C199" s="203" t="s">
        <v>26</v>
      </c>
      <c r="D199" s="389" t="s">
        <v>26</v>
      </c>
      <c r="E199" s="204" t="s">
        <v>59</v>
      </c>
      <c r="F199" s="189" t="s">
        <v>109</v>
      </c>
      <c r="G199" s="186" t="s">
        <v>90</v>
      </c>
      <c r="H199" s="186" t="s">
        <v>2803</v>
      </c>
      <c r="I199" s="186" t="s">
        <v>1211</v>
      </c>
      <c r="J199" s="203"/>
      <c r="K199" s="203" t="s">
        <v>2878</v>
      </c>
      <c r="L199" s="398">
        <v>219947.29</v>
      </c>
      <c r="M199" s="390" t="s">
        <v>26</v>
      </c>
      <c r="N199" s="204" t="s">
        <v>27</v>
      </c>
      <c r="O199" s="185" t="s">
        <v>27</v>
      </c>
      <c r="P199" s="185" t="s">
        <v>26</v>
      </c>
    </row>
    <row r="200" spans="1:16" s="195" customFormat="1" ht="150" x14ac:dyDescent="0.3">
      <c r="A200" s="249" t="s">
        <v>4276</v>
      </c>
      <c r="B200" s="186" t="s">
        <v>2788</v>
      </c>
      <c r="C200" s="203" t="s">
        <v>26</v>
      </c>
      <c r="D200" s="389" t="s">
        <v>26</v>
      </c>
      <c r="E200" s="204" t="s">
        <v>67</v>
      </c>
      <c r="F200" s="189" t="s">
        <v>109</v>
      </c>
      <c r="G200" s="186" t="s">
        <v>90</v>
      </c>
      <c r="H200" s="186" t="s">
        <v>2789</v>
      </c>
      <c r="I200" s="186" t="s">
        <v>1211</v>
      </c>
      <c r="J200" s="203"/>
      <c r="K200" s="203"/>
      <c r="L200" s="398">
        <v>99900</v>
      </c>
      <c r="M200" s="390" t="s">
        <v>26</v>
      </c>
      <c r="N200" s="204" t="s">
        <v>27</v>
      </c>
      <c r="O200" s="185" t="s">
        <v>27</v>
      </c>
      <c r="P200" s="185" t="s">
        <v>26</v>
      </c>
    </row>
    <row r="201" spans="1:16" s="195" customFormat="1" ht="150" x14ac:dyDescent="0.3">
      <c r="A201" s="249" t="s">
        <v>4277</v>
      </c>
      <c r="B201" s="186" t="s">
        <v>2790</v>
      </c>
      <c r="C201" s="203" t="s">
        <v>26</v>
      </c>
      <c r="D201" s="389" t="s">
        <v>26</v>
      </c>
      <c r="E201" s="204" t="s">
        <v>60</v>
      </c>
      <c r="F201" s="189" t="s">
        <v>109</v>
      </c>
      <c r="G201" s="186" t="s">
        <v>90</v>
      </c>
      <c r="H201" s="186" t="s">
        <v>2249</v>
      </c>
      <c r="I201" s="186" t="s">
        <v>1211</v>
      </c>
      <c r="J201" s="203" t="s">
        <v>91</v>
      </c>
      <c r="K201" s="203" t="s">
        <v>2791</v>
      </c>
      <c r="L201" s="398">
        <v>234222</v>
      </c>
      <c r="M201" s="390" t="s">
        <v>26</v>
      </c>
      <c r="N201" s="204" t="s">
        <v>27</v>
      </c>
      <c r="O201" s="185" t="s">
        <v>27</v>
      </c>
      <c r="P201" s="185" t="s">
        <v>26</v>
      </c>
    </row>
    <row r="202" spans="1:16" s="195" customFormat="1" ht="150" x14ac:dyDescent="0.3">
      <c r="A202" s="249" t="s">
        <v>4278</v>
      </c>
      <c r="B202" s="186" t="s">
        <v>2792</v>
      </c>
      <c r="C202" s="203" t="s">
        <v>26</v>
      </c>
      <c r="D202" s="389" t="s">
        <v>26</v>
      </c>
      <c r="E202" s="204" t="s">
        <v>60</v>
      </c>
      <c r="F202" s="189" t="s">
        <v>109</v>
      </c>
      <c r="G202" s="186" t="s">
        <v>90</v>
      </c>
      <c r="H202" s="186" t="s">
        <v>2249</v>
      </c>
      <c r="I202" s="186" t="s">
        <v>1211</v>
      </c>
      <c r="J202" s="203" t="s">
        <v>91</v>
      </c>
      <c r="K202" s="203" t="s">
        <v>2791</v>
      </c>
      <c r="L202" s="398">
        <v>139600</v>
      </c>
      <c r="M202" s="390" t="s">
        <v>26</v>
      </c>
      <c r="N202" s="204" t="s">
        <v>27</v>
      </c>
      <c r="O202" s="185" t="s">
        <v>27</v>
      </c>
      <c r="P202" s="185" t="s">
        <v>26</v>
      </c>
    </row>
    <row r="203" spans="1:16" s="195" customFormat="1" ht="150" x14ac:dyDescent="0.3">
      <c r="A203" s="249" t="s">
        <v>4279</v>
      </c>
      <c r="B203" s="186" t="s">
        <v>2793</v>
      </c>
      <c r="C203" s="203" t="s">
        <v>26</v>
      </c>
      <c r="D203" s="389" t="s">
        <v>26</v>
      </c>
      <c r="E203" s="204" t="s">
        <v>60</v>
      </c>
      <c r="F203" s="189" t="s">
        <v>109</v>
      </c>
      <c r="G203" s="186" t="s">
        <v>90</v>
      </c>
      <c r="H203" s="186" t="s">
        <v>2249</v>
      </c>
      <c r="I203" s="186" t="s">
        <v>1211</v>
      </c>
      <c r="J203" s="203" t="s">
        <v>91</v>
      </c>
      <c r="K203" s="203" t="s">
        <v>2791</v>
      </c>
      <c r="L203" s="398">
        <v>77100</v>
      </c>
      <c r="M203" s="390" t="s">
        <v>26</v>
      </c>
      <c r="N203" s="204" t="s">
        <v>27</v>
      </c>
      <c r="O203" s="185" t="s">
        <v>27</v>
      </c>
      <c r="P203" s="185" t="s">
        <v>26</v>
      </c>
    </row>
    <row r="204" spans="1:16" s="195" customFormat="1" ht="150" x14ac:dyDescent="0.3">
      <c r="A204" s="249" t="s">
        <v>4280</v>
      </c>
      <c r="B204" s="186" t="s">
        <v>2797</v>
      </c>
      <c r="C204" s="203" t="s">
        <v>26</v>
      </c>
      <c r="D204" s="389" t="s">
        <v>26</v>
      </c>
      <c r="E204" s="204" t="s">
        <v>66</v>
      </c>
      <c r="F204" s="189" t="s">
        <v>109</v>
      </c>
      <c r="G204" s="186" t="s">
        <v>90</v>
      </c>
      <c r="H204" s="186" t="s">
        <v>2798</v>
      </c>
      <c r="I204" s="186" t="s">
        <v>1211</v>
      </c>
      <c r="J204" s="203"/>
      <c r="K204" s="203"/>
      <c r="L204" s="398">
        <v>99260</v>
      </c>
      <c r="M204" s="390" t="s">
        <v>26</v>
      </c>
      <c r="N204" s="204" t="s">
        <v>27</v>
      </c>
      <c r="O204" s="185" t="s">
        <v>27</v>
      </c>
      <c r="P204" s="185" t="s">
        <v>26</v>
      </c>
    </row>
    <row r="205" spans="1:16" s="195" customFormat="1" ht="150" x14ac:dyDescent="0.3">
      <c r="A205" s="249" t="s">
        <v>4281</v>
      </c>
      <c r="B205" s="186" t="s">
        <v>2813</v>
      </c>
      <c r="C205" s="203" t="s">
        <v>26</v>
      </c>
      <c r="D205" s="389" t="s">
        <v>26</v>
      </c>
      <c r="E205" s="204" t="s">
        <v>69</v>
      </c>
      <c r="F205" s="189" t="s">
        <v>109</v>
      </c>
      <c r="G205" s="186" t="s">
        <v>90</v>
      </c>
      <c r="H205" s="186" t="s">
        <v>2285</v>
      </c>
      <c r="I205" s="186" t="s">
        <v>1211</v>
      </c>
      <c r="J205" s="203"/>
      <c r="K205" s="203"/>
      <c r="L205" s="398">
        <v>80790</v>
      </c>
      <c r="M205" s="390" t="s">
        <v>26</v>
      </c>
      <c r="N205" s="204" t="s">
        <v>27</v>
      </c>
      <c r="O205" s="185" t="s">
        <v>27</v>
      </c>
      <c r="P205" s="185" t="s">
        <v>26</v>
      </c>
    </row>
    <row r="206" spans="1:16" s="195" customFormat="1" ht="150" x14ac:dyDescent="0.3">
      <c r="A206" s="249" t="s">
        <v>4282</v>
      </c>
      <c r="B206" s="186" t="s">
        <v>2884</v>
      </c>
      <c r="C206" s="203" t="s">
        <v>26</v>
      </c>
      <c r="D206" s="389" t="s">
        <v>26</v>
      </c>
      <c r="E206" s="204" t="s">
        <v>74</v>
      </c>
      <c r="F206" s="189" t="s">
        <v>109</v>
      </c>
      <c r="G206" s="186" t="s">
        <v>90</v>
      </c>
      <c r="H206" s="186" t="s">
        <v>2885</v>
      </c>
      <c r="I206" s="186" t="s">
        <v>1211</v>
      </c>
      <c r="J206" s="203"/>
      <c r="K206" s="203"/>
      <c r="L206" s="398">
        <v>650000</v>
      </c>
      <c r="M206" s="390" t="s">
        <v>26</v>
      </c>
      <c r="N206" s="204" t="s">
        <v>27</v>
      </c>
      <c r="O206" s="185" t="s">
        <v>27</v>
      </c>
      <c r="P206" s="185" t="s">
        <v>26</v>
      </c>
    </row>
    <row r="207" spans="1:16" s="195" customFormat="1" ht="150" x14ac:dyDescent="0.3">
      <c r="A207" s="249" t="s">
        <v>4283</v>
      </c>
      <c r="B207" s="186" t="s">
        <v>2929</v>
      </c>
      <c r="C207" s="203" t="s">
        <v>26</v>
      </c>
      <c r="D207" s="389" t="s">
        <v>26</v>
      </c>
      <c r="E207" s="204" t="s">
        <v>76</v>
      </c>
      <c r="F207" s="189" t="s">
        <v>109</v>
      </c>
      <c r="G207" s="186" t="s">
        <v>90</v>
      </c>
      <c r="H207" s="186" t="s">
        <v>2933</v>
      </c>
      <c r="I207" s="186" t="s">
        <v>1211</v>
      </c>
      <c r="J207" s="203"/>
      <c r="K207" s="203" t="s">
        <v>2934</v>
      </c>
      <c r="L207" s="398">
        <v>480000</v>
      </c>
      <c r="M207" s="390" t="s">
        <v>26</v>
      </c>
      <c r="N207" s="204" t="s">
        <v>27</v>
      </c>
      <c r="O207" s="185" t="s">
        <v>27</v>
      </c>
      <c r="P207" s="185" t="s">
        <v>26</v>
      </c>
    </row>
    <row r="208" spans="1:16" s="195" customFormat="1" ht="150" x14ac:dyDescent="0.3">
      <c r="A208" s="249" t="s">
        <v>4284</v>
      </c>
      <c r="B208" s="186" t="s">
        <v>2932</v>
      </c>
      <c r="C208" s="203" t="s">
        <v>26</v>
      </c>
      <c r="D208" s="389" t="s">
        <v>26</v>
      </c>
      <c r="E208" s="204" t="s">
        <v>76</v>
      </c>
      <c r="F208" s="189" t="s">
        <v>109</v>
      </c>
      <c r="G208" s="186" t="s">
        <v>90</v>
      </c>
      <c r="H208" s="186" t="s">
        <v>2930</v>
      </c>
      <c r="I208" s="186" t="s">
        <v>1211</v>
      </c>
      <c r="J208" s="203"/>
      <c r="K208" s="203" t="s">
        <v>2931</v>
      </c>
      <c r="L208" s="398">
        <v>597000</v>
      </c>
      <c r="M208" s="390" t="s">
        <v>26</v>
      </c>
      <c r="N208" s="204" t="s">
        <v>27</v>
      </c>
      <c r="O208" s="185" t="s">
        <v>27</v>
      </c>
      <c r="P208" s="185" t="s">
        <v>26</v>
      </c>
    </row>
    <row r="209" spans="1:16" s="195" customFormat="1" ht="150" x14ac:dyDescent="0.3">
      <c r="A209" s="249" t="s">
        <v>4285</v>
      </c>
      <c r="B209" s="186" t="s">
        <v>2814</v>
      </c>
      <c r="C209" s="203" t="s">
        <v>26</v>
      </c>
      <c r="D209" s="389" t="s">
        <v>26</v>
      </c>
      <c r="E209" s="204" t="s">
        <v>69</v>
      </c>
      <c r="F209" s="189" t="s">
        <v>109</v>
      </c>
      <c r="G209" s="186" t="s">
        <v>90</v>
      </c>
      <c r="H209" s="186" t="s">
        <v>2285</v>
      </c>
      <c r="I209" s="186" t="s">
        <v>1211</v>
      </c>
      <c r="J209" s="203"/>
      <c r="K209" s="203"/>
      <c r="L209" s="398">
        <v>58000</v>
      </c>
      <c r="M209" s="390" t="s">
        <v>26</v>
      </c>
      <c r="N209" s="204" t="s">
        <v>27</v>
      </c>
      <c r="O209" s="185" t="s">
        <v>27</v>
      </c>
      <c r="P209" s="185" t="s">
        <v>26</v>
      </c>
    </row>
    <row r="210" spans="1:16" s="195" customFormat="1" ht="150" x14ac:dyDescent="0.3">
      <c r="A210" s="249" t="s">
        <v>4286</v>
      </c>
      <c r="B210" s="186" t="s">
        <v>2815</v>
      </c>
      <c r="C210" s="203" t="s">
        <v>26</v>
      </c>
      <c r="D210" s="389" t="s">
        <v>26</v>
      </c>
      <c r="E210" s="204" t="s">
        <v>69</v>
      </c>
      <c r="F210" s="189" t="s">
        <v>109</v>
      </c>
      <c r="G210" s="186" t="s">
        <v>90</v>
      </c>
      <c r="H210" s="186" t="s">
        <v>2285</v>
      </c>
      <c r="I210" s="186" t="s">
        <v>1211</v>
      </c>
      <c r="J210" s="203"/>
      <c r="K210" s="203"/>
      <c r="L210" s="398">
        <v>67700</v>
      </c>
      <c r="M210" s="390" t="s">
        <v>26</v>
      </c>
      <c r="N210" s="204" t="s">
        <v>27</v>
      </c>
      <c r="O210" s="185" t="s">
        <v>27</v>
      </c>
      <c r="P210" s="185" t="s">
        <v>26</v>
      </c>
    </row>
    <row r="211" spans="1:16" s="195" customFormat="1" ht="150" x14ac:dyDescent="0.3">
      <c r="A211" s="249" t="s">
        <v>4287</v>
      </c>
      <c r="B211" s="186" t="s">
        <v>2816</v>
      </c>
      <c r="C211" s="203" t="s">
        <v>26</v>
      </c>
      <c r="D211" s="389" t="s">
        <v>26</v>
      </c>
      <c r="E211" s="204" t="s">
        <v>70</v>
      </c>
      <c r="F211" s="189" t="s">
        <v>109</v>
      </c>
      <c r="G211" s="186" t="s">
        <v>90</v>
      </c>
      <c r="H211" s="186"/>
      <c r="I211" s="186" t="s">
        <v>1211</v>
      </c>
      <c r="J211" s="203"/>
      <c r="K211" s="203" t="s">
        <v>2817</v>
      </c>
      <c r="L211" s="398">
        <v>249818</v>
      </c>
      <c r="M211" s="390" t="s">
        <v>26</v>
      </c>
      <c r="N211" s="204" t="s">
        <v>27</v>
      </c>
      <c r="O211" s="185" t="s">
        <v>27</v>
      </c>
      <c r="P211" s="185" t="s">
        <v>26</v>
      </c>
    </row>
    <row r="212" spans="1:16" s="195" customFormat="1" ht="150" x14ac:dyDescent="0.3">
      <c r="A212" s="249" t="s">
        <v>4288</v>
      </c>
      <c r="B212" s="186" t="s">
        <v>2820</v>
      </c>
      <c r="C212" s="203" t="s">
        <v>26</v>
      </c>
      <c r="D212" s="389" t="s">
        <v>26</v>
      </c>
      <c r="E212" s="204" t="s">
        <v>54</v>
      </c>
      <c r="F212" s="189" t="s">
        <v>109</v>
      </c>
      <c r="G212" s="186" t="s">
        <v>90</v>
      </c>
      <c r="H212" s="186" t="s">
        <v>2821</v>
      </c>
      <c r="I212" s="186" t="s">
        <v>1211</v>
      </c>
      <c r="J212" s="203"/>
      <c r="K212" s="203"/>
      <c r="L212" s="398">
        <v>135594</v>
      </c>
      <c r="M212" s="390" t="s">
        <v>26</v>
      </c>
      <c r="N212" s="204" t="s">
        <v>27</v>
      </c>
      <c r="O212" s="185" t="s">
        <v>27</v>
      </c>
      <c r="P212" s="185" t="s">
        <v>26</v>
      </c>
    </row>
    <row r="213" spans="1:16" s="195" customFormat="1" ht="150" x14ac:dyDescent="0.3">
      <c r="A213" s="249" t="s">
        <v>4289</v>
      </c>
      <c r="B213" s="186" t="s">
        <v>2822</v>
      </c>
      <c r="C213" s="203" t="s">
        <v>26</v>
      </c>
      <c r="D213" s="389" t="s">
        <v>26</v>
      </c>
      <c r="E213" s="204" t="s">
        <v>54</v>
      </c>
      <c r="F213" s="189" t="s">
        <v>109</v>
      </c>
      <c r="G213" s="186" t="s">
        <v>90</v>
      </c>
      <c r="H213" s="186" t="s">
        <v>2823</v>
      </c>
      <c r="I213" s="186" t="s">
        <v>1211</v>
      </c>
      <c r="J213" s="203"/>
      <c r="K213" s="203"/>
      <c r="L213" s="398">
        <v>85527</v>
      </c>
      <c r="M213" s="390" t="s">
        <v>26</v>
      </c>
      <c r="N213" s="204" t="s">
        <v>27</v>
      </c>
      <c r="O213" s="185" t="s">
        <v>27</v>
      </c>
      <c r="P213" s="185" t="s">
        <v>26</v>
      </c>
    </row>
    <row r="214" spans="1:16" s="195" customFormat="1" ht="150" x14ac:dyDescent="0.3">
      <c r="A214" s="249" t="s">
        <v>4290</v>
      </c>
      <c r="B214" s="186" t="s">
        <v>2879</v>
      </c>
      <c r="C214" s="203" t="s">
        <v>26</v>
      </c>
      <c r="D214" s="389" t="s">
        <v>26</v>
      </c>
      <c r="E214" s="204" t="s">
        <v>74</v>
      </c>
      <c r="F214" s="189" t="s">
        <v>109</v>
      </c>
      <c r="G214" s="186" t="s">
        <v>90</v>
      </c>
      <c r="H214" s="186" t="s">
        <v>2880</v>
      </c>
      <c r="I214" s="186" t="s">
        <v>1211</v>
      </c>
      <c r="J214" s="203"/>
      <c r="K214" s="203"/>
      <c r="L214" s="398">
        <v>258400</v>
      </c>
      <c r="M214" s="390" t="s">
        <v>26</v>
      </c>
      <c r="N214" s="204" t="s">
        <v>27</v>
      </c>
      <c r="O214" s="185" t="s">
        <v>27</v>
      </c>
      <c r="P214" s="185" t="s">
        <v>26</v>
      </c>
    </row>
    <row r="215" spans="1:16" s="195" customFormat="1" ht="150" x14ac:dyDescent="0.3">
      <c r="A215" s="249" t="s">
        <v>4291</v>
      </c>
      <c r="B215" s="186" t="s">
        <v>2879</v>
      </c>
      <c r="C215" s="203" t="s">
        <v>26</v>
      </c>
      <c r="D215" s="389" t="s">
        <v>26</v>
      </c>
      <c r="E215" s="204" t="s">
        <v>74</v>
      </c>
      <c r="F215" s="189" t="s">
        <v>109</v>
      </c>
      <c r="G215" s="186" t="s">
        <v>90</v>
      </c>
      <c r="H215" s="186" t="s">
        <v>2881</v>
      </c>
      <c r="I215" s="186" t="s">
        <v>1211</v>
      </c>
      <c r="J215" s="203"/>
      <c r="K215" s="203"/>
      <c r="L215" s="398">
        <v>209000</v>
      </c>
      <c r="M215" s="390" t="s">
        <v>26</v>
      </c>
      <c r="N215" s="204" t="s">
        <v>27</v>
      </c>
      <c r="O215" s="185" t="s">
        <v>27</v>
      </c>
      <c r="P215" s="185" t="s">
        <v>26</v>
      </c>
    </row>
    <row r="216" spans="1:16" s="195" customFormat="1" ht="150" x14ac:dyDescent="0.3">
      <c r="A216" s="249" t="s">
        <v>4292</v>
      </c>
      <c r="B216" s="186" t="s">
        <v>2882</v>
      </c>
      <c r="C216" s="203" t="s">
        <v>26</v>
      </c>
      <c r="D216" s="389" t="s">
        <v>26</v>
      </c>
      <c r="E216" s="204" t="s">
        <v>74</v>
      </c>
      <c r="F216" s="189" t="s">
        <v>109</v>
      </c>
      <c r="G216" s="186" t="s">
        <v>90</v>
      </c>
      <c r="H216" s="186" t="s">
        <v>2883</v>
      </c>
      <c r="I216" s="186" t="s">
        <v>1211</v>
      </c>
      <c r="J216" s="203"/>
      <c r="K216" s="203"/>
      <c r="L216" s="398">
        <v>137200</v>
      </c>
      <c r="M216" s="390" t="s">
        <v>26</v>
      </c>
      <c r="N216" s="204" t="s">
        <v>27</v>
      </c>
      <c r="O216" s="185" t="s">
        <v>27</v>
      </c>
      <c r="P216" s="185" t="s">
        <v>26</v>
      </c>
    </row>
    <row r="217" spans="1:16" s="195" customFormat="1" ht="150" x14ac:dyDescent="0.3">
      <c r="A217" s="249" t="s">
        <v>4293</v>
      </c>
      <c r="B217" s="186" t="s">
        <v>2942</v>
      </c>
      <c r="C217" s="203" t="s">
        <v>2943</v>
      </c>
      <c r="D217" s="389" t="s">
        <v>26</v>
      </c>
      <c r="E217" s="204" t="s">
        <v>2444</v>
      </c>
      <c r="F217" s="189" t="s">
        <v>109</v>
      </c>
      <c r="G217" s="186" t="s">
        <v>90</v>
      </c>
      <c r="H217" s="186" t="s">
        <v>2944</v>
      </c>
      <c r="I217" s="186" t="s">
        <v>1211</v>
      </c>
      <c r="J217" s="203"/>
      <c r="K217" s="203" t="s">
        <v>2945</v>
      </c>
      <c r="L217" s="398">
        <v>160920</v>
      </c>
      <c r="M217" s="390" t="s">
        <v>26</v>
      </c>
      <c r="N217" s="204" t="s">
        <v>27</v>
      </c>
      <c r="O217" s="185" t="s">
        <v>27</v>
      </c>
      <c r="P217" s="185" t="s">
        <v>26</v>
      </c>
    </row>
    <row r="218" spans="1:16" s="195" customFormat="1" ht="150" x14ac:dyDescent="0.3">
      <c r="A218" s="249" t="s">
        <v>4294</v>
      </c>
      <c r="B218" s="186" t="s">
        <v>2938</v>
      </c>
      <c r="C218" s="203" t="s">
        <v>26</v>
      </c>
      <c r="D218" s="389" t="s">
        <v>26</v>
      </c>
      <c r="E218" s="204" t="s">
        <v>2444</v>
      </c>
      <c r="F218" s="189" t="s">
        <v>109</v>
      </c>
      <c r="G218" s="186" t="s">
        <v>90</v>
      </c>
      <c r="H218" s="186" t="s">
        <v>2939</v>
      </c>
      <c r="I218" s="186" t="s">
        <v>1211</v>
      </c>
      <c r="J218" s="203"/>
      <c r="K218" s="203" t="s">
        <v>2940</v>
      </c>
      <c r="L218" s="398">
        <v>267840</v>
      </c>
      <c r="M218" s="390" t="s">
        <v>26</v>
      </c>
      <c r="N218" s="204" t="s">
        <v>27</v>
      </c>
      <c r="O218" s="185" t="s">
        <v>27</v>
      </c>
      <c r="P218" s="185" t="s">
        <v>26</v>
      </c>
    </row>
    <row r="219" spans="1:16" s="195" customFormat="1" ht="150" x14ac:dyDescent="0.3">
      <c r="A219" s="249" t="s">
        <v>4295</v>
      </c>
      <c r="B219" s="186" t="s">
        <v>2941</v>
      </c>
      <c r="C219" s="203" t="s">
        <v>26</v>
      </c>
      <c r="D219" s="389" t="s">
        <v>26</v>
      </c>
      <c r="E219" s="204" t="s">
        <v>2444</v>
      </c>
      <c r="F219" s="189" t="s">
        <v>109</v>
      </c>
      <c r="G219" s="186" t="s">
        <v>90</v>
      </c>
      <c r="H219" s="186" t="s">
        <v>2939</v>
      </c>
      <c r="I219" s="186" t="s">
        <v>1211</v>
      </c>
      <c r="J219" s="203"/>
      <c r="K219" s="203" t="s">
        <v>2940</v>
      </c>
      <c r="L219" s="398">
        <v>300240</v>
      </c>
      <c r="M219" s="390" t="s">
        <v>26</v>
      </c>
      <c r="N219" s="204" t="s">
        <v>27</v>
      </c>
      <c r="O219" s="185" t="s">
        <v>27</v>
      </c>
      <c r="P219" s="185" t="s">
        <v>26</v>
      </c>
    </row>
    <row r="220" spans="1:16" s="195" customFormat="1" ht="150" x14ac:dyDescent="0.3">
      <c r="A220" s="249" t="s">
        <v>4296</v>
      </c>
      <c r="B220" s="186" t="s">
        <v>2875</v>
      </c>
      <c r="C220" s="203" t="s">
        <v>26</v>
      </c>
      <c r="D220" s="389" t="s">
        <v>26</v>
      </c>
      <c r="E220" s="204" t="s">
        <v>56</v>
      </c>
      <c r="F220" s="189" t="s">
        <v>109</v>
      </c>
      <c r="G220" s="186" t="s">
        <v>90</v>
      </c>
      <c r="H220" s="186" t="s">
        <v>2876</v>
      </c>
      <c r="I220" s="186" t="s">
        <v>1211</v>
      </c>
      <c r="J220" s="203"/>
      <c r="K220" s="203"/>
      <c r="L220" s="398">
        <v>360000</v>
      </c>
      <c r="M220" s="390" t="s">
        <v>26</v>
      </c>
      <c r="N220" s="204" t="s">
        <v>27</v>
      </c>
      <c r="O220" s="185" t="s">
        <v>27</v>
      </c>
      <c r="P220" s="185" t="s">
        <v>26</v>
      </c>
    </row>
    <row r="221" spans="1:16" s="195" customFormat="1" ht="150" x14ac:dyDescent="0.3">
      <c r="A221" s="249" t="s">
        <v>4297</v>
      </c>
      <c r="B221" s="186" t="s">
        <v>2886</v>
      </c>
      <c r="C221" s="203" t="s">
        <v>26</v>
      </c>
      <c r="D221" s="389" t="s">
        <v>26</v>
      </c>
      <c r="E221" s="204" t="s">
        <v>56</v>
      </c>
      <c r="F221" s="189" t="s">
        <v>109</v>
      </c>
      <c r="G221" s="186" t="s">
        <v>90</v>
      </c>
      <c r="H221" s="186"/>
      <c r="I221" s="186" t="s">
        <v>1211</v>
      </c>
      <c r="J221" s="203"/>
      <c r="K221" s="203" t="s">
        <v>2887</v>
      </c>
      <c r="L221" s="398">
        <v>170000</v>
      </c>
      <c r="M221" s="390" t="s">
        <v>26</v>
      </c>
      <c r="N221" s="204" t="s">
        <v>27</v>
      </c>
      <c r="O221" s="185" t="s">
        <v>27</v>
      </c>
      <c r="P221" s="185" t="s">
        <v>26</v>
      </c>
    </row>
    <row r="222" spans="1:16" s="241" customFormat="1" ht="131.25" x14ac:dyDescent="0.3">
      <c r="A222" s="249" t="s">
        <v>4298</v>
      </c>
      <c r="B222" s="380" t="s">
        <v>2246</v>
      </c>
      <c r="C222" s="380" t="s">
        <v>26</v>
      </c>
      <c r="D222" s="391" t="s">
        <v>26</v>
      </c>
      <c r="E222" s="392" t="s">
        <v>64</v>
      </c>
      <c r="F222" s="393" t="s">
        <v>298</v>
      </c>
      <c r="G222" s="380" t="s">
        <v>90</v>
      </c>
      <c r="H222" s="380" t="s">
        <v>0</v>
      </c>
      <c r="I222" s="380" t="s">
        <v>304</v>
      </c>
      <c r="J222" s="380" t="s">
        <v>91</v>
      </c>
      <c r="K222" s="380" t="s">
        <v>0</v>
      </c>
      <c r="L222" s="386">
        <v>840000</v>
      </c>
      <c r="M222" s="397" t="s">
        <v>26</v>
      </c>
      <c r="N222" s="380" t="s">
        <v>26</v>
      </c>
      <c r="O222" s="380" t="s">
        <v>26</v>
      </c>
      <c r="P222" s="395" t="s">
        <v>26</v>
      </c>
    </row>
    <row r="223" spans="1:16" s="241" customFormat="1" ht="131.25" x14ac:dyDescent="0.3">
      <c r="A223" s="249" t="s">
        <v>4299</v>
      </c>
      <c r="B223" s="380" t="s">
        <v>2259</v>
      </c>
      <c r="C223" s="380" t="s">
        <v>26</v>
      </c>
      <c r="D223" s="391" t="s">
        <v>26</v>
      </c>
      <c r="E223" s="392" t="s">
        <v>66</v>
      </c>
      <c r="F223" s="393" t="s">
        <v>298</v>
      </c>
      <c r="G223" s="380" t="s">
        <v>90</v>
      </c>
      <c r="H223" s="380" t="s">
        <v>2260</v>
      </c>
      <c r="I223" s="380" t="s">
        <v>304</v>
      </c>
      <c r="J223" s="380" t="s">
        <v>91</v>
      </c>
      <c r="K223" s="380" t="s">
        <v>2261</v>
      </c>
      <c r="L223" s="386">
        <v>150000</v>
      </c>
      <c r="M223" s="397" t="s">
        <v>26</v>
      </c>
      <c r="N223" s="397" t="s">
        <v>26</v>
      </c>
      <c r="O223" s="397" t="s">
        <v>26</v>
      </c>
      <c r="P223" s="397" t="s">
        <v>26</v>
      </c>
    </row>
    <row r="224" spans="1:16" s="241" customFormat="1" ht="131.25" x14ac:dyDescent="0.3">
      <c r="A224" s="249" t="s">
        <v>4300</v>
      </c>
      <c r="B224" s="380" t="s">
        <v>2299</v>
      </c>
      <c r="C224" s="380" t="s">
        <v>26</v>
      </c>
      <c r="D224" s="391" t="s">
        <v>26</v>
      </c>
      <c r="E224" s="392" t="s">
        <v>71</v>
      </c>
      <c r="F224" s="393" t="s">
        <v>298</v>
      </c>
      <c r="G224" s="380" t="s">
        <v>90</v>
      </c>
      <c r="H224" s="380" t="s">
        <v>2300</v>
      </c>
      <c r="I224" s="380" t="s">
        <v>304</v>
      </c>
      <c r="J224" s="380" t="s">
        <v>91</v>
      </c>
      <c r="K224" s="380" t="s">
        <v>2301</v>
      </c>
      <c r="L224" s="386">
        <v>53666.67</v>
      </c>
      <c r="M224" s="397" t="s">
        <v>26</v>
      </c>
      <c r="N224" s="397" t="s">
        <v>26</v>
      </c>
      <c r="O224" s="397" t="s">
        <v>26</v>
      </c>
      <c r="P224" s="397" t="s">
        <v>26</v>
      </c>
    </row>
    <row r="225" spans="1:16" s="241" customFormat="1" ht="131.25" x14ac:dyDescent="0.3">
      <c r="A225" s="249" t="s">
        <v>4301</v>
      </c>
      <c r="B225" s="380" t="s">
        <v>2388</v>
      </c>
      <c r="C225" s="380" t="s">
        <v>26</v>
      </c>
      <c r="D225" s="391" t="s">
        <v>26</v>
      </c>
      <c r="E225" s="392" t="s">
        <v>58</v>
      </c>
      <c r="F225" s="393" t="s">
        <v>298</v>
      </c>
      <c r="G225" s="380" t="s">
        <v>90</v>
      </c>
      <c r="H225" s="380" t="s">
        <v>2389</v>
      </c>
      <c r="I225" s="380" t="s">
        <v>304</v>
      </c>
      <c r="J225" s="380" t="s">
        <v>91</v>
      </c>
      <c r="K225" s="380" t="s">
        <v>2390</v>
      </c>
      <c r="L225" s="386">
        <v>162495.65</v>
      </c>
      <c r="M225" s="397" t="s">
        <v>26</v>
      </c>
      <c r="N225" s="397" t="s">
        <v>26</v>
      </c>
      <c r="O225" s="397" t="s">
        <v>26</v>
      </c>
      <c r="P225" s="397" t="s">
        <v>26</v>
      </c>
    </row>
    <row r="226" spans="1:16" s="241" customFormat="1" ht="131.25" x14ac:dyDescent="0.3">
      <c r="A226" s="249" t="s">
        <v>4302</v>
      </c>
      <c r="B226" s="380" t="s">
        <v>2247</v>
      </c>
      <c r="C226" s="380" t="s">
        <v>26</v>
      </c>
      <c r="D226" s="391" t="s">
        <v>26</v>
      </c>
      <c r="E226" s="392" t="s">
        <v>54</v>
      </c>
      <c r="F226" s="393" t="s">
        <v>298</v>
      </c>
      <c r="G226" s="380" t="s">
        <v>90</v>
      </c>
      <c r="H226" s="380" t="s">
        <v>0</v>
      </c>
      <c r="I226" s="380" t="s">
        <v>304</v>
      </c>
      <c r="J226" s="380" t="s">
        <v>91</v>
      </c>
      <c r="K226" s="380" t="s">
        <v>2248</v>
      </c>
      <c r="L226" s="386">
        <v>29700</v>
      </c>
      <c r="M226" s="397" t="s">
        <v>26</v>
      </c>
      <c r="N226" s="397" t="s">
        <v>26</v>
      </c>
      <c r="O226" s="397" t="s">
        <v>26</v>
      </c>
      <c r="P226" s="397" t="s">
        <v>26</v>
      </c>
    </row>
    <row r="227" spans="1:16" s="241" customFormat="1" ht="131.25" x14ac:dyDescent="0.3">
      <c r="A227" s="249" t="s">
        <v>4303</v>
      </c>
      <c r="B227" s="380" t="s">
        <v>2289</v>
      </c>
      <c r="C227" s="380" t="s">
        <v>26</v>
      </c>
      <c r="D227" s="391" t="s">
        <v>26</v>
      </c>
      <c r="E227" s="392" t="s">
        <v>70</v>
      </c>
      <c r="F227" s="393" t="s">
        <v>298</v>
      </c>
      <c r="G227" s="380" t="s">
        <v>90</v>
      </c>
      <c r="H227" s="380" t="s">
        <v>2290</v>
      </c>
      <c r="I227" s="380" t="s">
        <v>304</v>
      </c>
      <c r="J227" s="380" t="s">
        <v>91</v>
      </c>
      <c r="K227" s="380" t="s">
        <v>2250</v>
      </c>
      <c r="L227" s="386">
        <v>89200</v>
      </c>
      <c r="M227" s="397" t="s">
        <v>26</v>
      </c>
      <c r="N227" s="397" t="s">
        <v>26</v>
      </c>
      <c r="O227" s="397" t="s">
        <v>26</v>
      </c>
      <c r="P227" s="397" t="s">
        <v>26</v>
      </c>
    </row>
    <row r="228" spans="1:16" s="241" customFormat="1" ht="131.25" x14ac:dyDescent="0.3">
      <c r="A228" s="249" t="s">
        <v>4304</v>
      </c>
      <c r="B228" s="380" t="s">
        <v>2341</v>
      </c>
      <c r="C228" s="380" t="s">
        <v>26</v>
      </c>
      <c r="D228" s="391" t="s">
        <v>26</v>
      </c>
      <c r="E228" s="392" t="s">
        <v>54</v>
      </c>
      <c r="F228" s="393" t="s">
        <v>298</v>
      </c>
      <c r="G228" s="380" t="s">
        <v>90</v>
      </c>
      <c r="H228" s="380" t="s">
        <v>2342</v>
      </c>
      <c r="I228" s="380" t="s">
        <v>304</v>
      </c>
      <c r="J228" s="380" t="s">
        <v>91</v>
      </c>
      <c r="K228" s="380" t="s">
        <v>2343</v>
      </c>
      <c r="L228" s="386">
        <v>372500</v>
      </c>
      <c r="M228" s="397" t="s">
        <v>26</v>
      </c>
      <c r="N228" s="397" t="s">
        <v>26</v>
      </c>
      <c r="O228" s="397" t="s">
        <v>26</v>
      </c>
      <c r="P228" s="397" t="s">
        <v>26</v>
      </c>
    </row>
    <row r="229" spans="1:16" s="241" customFormat="1" ht="131.25" x14ac:dyDescent="0.3">
      <c r="A229" s="249" t="s">
        <v>4305</v>
      </c>
      <c r="B229" s="380" t="s">
        <v>2345</v>
      </c>
      <c r="C229" s="380" t="s">
        <v>26</v>
      </c>
      <c r="D229" s="391" t="s">
        <v>26</v>
      </c>
      <c r="E229" s="392" t="s">
        <v>54</v>
      </c>
      <c r="F229" s="393" t="s">
        <v>298</v>
      </c>
      <c r="G229" s="380" t="s">
        <v>90</v>
      </c>
      <c r="H229" s="380" t="s">
        <v>2344</v>
      </c>
      <c r="I229" s="380" t="s">
        <v>304</v>
      </c>
      <c r="J229" s="380" t="s">
        <v>91</v>
      </c>
      <c r="K229" s="380" t="s">
        <v>2346</v>
      </c>
      <c r="L229" s="386">
        <v>99830</v>
      </c>
      <c r="M229" s="397" t="s">
        <v>26</v>
      </c>
      <c r="N229" s="397" t="s">
        <v>26</v>
      </c>
      <c r="O229" s="397" t="s">
        <v>26</v>
      </c>
      <c r="P229" s="397" t="s">
        <v>26</v>
      </c>
    </row>
    <row r="230" spans="1:16" s="241" customFormat="1" ht="131.25" x14ac:dyDescent="0.3">
      <c r="A230" s="249" t="s">
        <v>4306</v>
      </c>
      <c r="B230" s="380" t="s">
        <v>2360</v>
      </c>
      <c r="C230" s="380" t="s">
        <v>2361</v>
      </c>
      <c r="D230" s="391" t="s">
        <v>26</v>
      </c>
      <c r="E230" s="392" t="s">
        <v>56</v>
      </c>
      <c r="F230" s="393" t="s">
        <v>298</v>
      </c>
      <c r="G230" s="380" t="s">
        <v>90</v>
      </c>
      <c r="H230" s="380" t="s">
        <v>2354</v>
      </c>
      <c r="I230" s="380" t="s">
        <v>304</v>
      </c>
      <c r="J230" s="380" t="s">
        <v>91</v>
      </c>
      <c r="K230" s="380" t="s">
        <v>2355</v>
      </c>
      <c r="L230" s="386">
        <v>359000</v>
      </c>
      <c r="M230" s="397" t="s">
        <v>26</v>
      </c>
      <c r="N230" s="397" t="s">
        <v>26</v>
      </c>
      <c r="O230" s="397" t="s">
        <v>26</v>
      </c>
      <c r="P230" s="397" t="s">
        <v>26</v>
      </c>
    </row>
    <row r="231" spans="1:16" s="241" customFormat="1" ht="131.25" x14ac:dyDescent="0.3">
      <c r="A231" s="249" t="s">
        <v>5063</v>
      </c>
      <c r="B231" s="380" t="s">
        <v>2294</v>
      </c>
      <c r="C231" s="380" t="s">
        <v>26</v>
      </c>
      <c r="D231" s="391" t="s">
        <v>26</v>
      </c>
      <c r="E231" s="392" t="s">
        <v>71</v>
      </c>
      <c r="F231" s="393" t="s">
        <v>298</v>
      </c>
      <c r="G231" s="380" t="s">
        <v>90</v>
      </c>
      <c r="H231" s="380" t="s">
        <v>2295</v>
      </c>
      <c r="I231" s="380" t="s">
        <v>304</v>
      </c>
      <c r="J231" s="380" t="s">
        <v>91</v>
      </c>
      <c r="K231" s="380" t="s">
        <v>2248</v>
      </c>
      <c r="L231" s="386">
        <v>81840</v>
      </c>
      <c r="M231" s="397" t="s">
        <v>26</v>
      </c>
      <c r="N231" s="397" t="s">
        <v>26</v>
      </c>
      <c r="O231" s="397" t="s">
        <v>26</v>
      </c>
      <c r="P231" s="397" t="s">
        <v>26</v>
      </c>
    </row>
    <row r="232" spans="1:16" s="241" customFormat="1" ht="131.25" x14ac:dyDescent="0.3">
      <c r="A232" s="249" t="s">
        <v>4307</v>
      </c>
      <c r="B232" s="380" t="s">
        <v>2275</v>
      </c>
      <c r="C232" s="380" t="s">
        <v>26</v>
      </c>
      <c r="D232" s="391" t="s">
        <v>26</v>
      </c>
      <c r="E232" s="392" t="s">
        <v>68</v>
      </c>
      <c r="F232" s="393" t="s">
        <v>298</v>
      </c>
      <c r="G232" s="380" t="s">
        <v>90</v>
      </c>
      <c r="H232" s="380" t="s">
        <v>2276</v>
      </c>
      <c r="I232" s="380" t="s">
        <v>304</v>
      </c>
      <c r="J232" s="380" t="s">
        <v>91</v>
      </c>
      <c r="K232" s="380" t="s">
        <v>0</v>
      </c>
      <c r="L232" s="386">
        <v>98000</v>
      </c>
      <c r="M232" s="397" t="s">
        <v>26</v>
      </c>
      <c r="N232" s="397" t="s">
        <v>26</v>
      </c>
      <c r="O232" s="397" t="s">
        <v>26</v>
      </c>
      <c r="P232" s="397" t="s">
        <v>26</v>
      </c>
    </row>
    <row r="233" spans="1:16" s="241" customFormat="1" ht="131.25" x14ac:dyDescent="0.3">
      <c r="A233" s="249" t="s">
        <v>4308</v>
      </c>
      <c r="B233" s="380" t="s">
        <v>2319</v>
      </c>
      <c r="C233" s="380" t="s">
        <v>26</v>
      </c>
      <c r="D233" s="391" t="s">
        <v>26</v>
      </c>
      <c r="E233" s="392" t="s">
        <v>77</v>
      </c>
      <c r="F233" s="393" t="s">
        <v>298</v>
      </c>
      <c r="G233" s="380" t="s">
        <v>90</v>
      </c>
      <c r="H233" s="380" t="s">
        <v>2320</v>
      </c>
      <c r="I233" s="380" t="s">
        <v>304</v>
      </c>
      <c r="J233" s="380" t="s">
        <v>91</v>
      </c>
      <c r="K233" s="380" t="s">
        <v>0</v>
      </c>
      <c r="L233" s="386">
        <v>99950</v>
      </c>
      <c r="M233" s="380" t="s">
        <v>0</v>
      </c>
      <c r="N233" s="397" t="s">
        <v>26</v>
      </c>
      <c r="O233" s="397" t="s">
        <v>26</v>
      </c>
      <c r="P233" s="397" t="s">
        <v>26</v>
      </c>
    </row>
    <row r="234" spans="1:16" s="241" customFormat="1" ht="131.25" x14ac:dyDescent="0.3">
      <c r="A234" s="249" t="s">
        <v>4309</v>
      </c>
      <c r="B234" s="380" t="s">
        <v>4793</v>
      </c>
      <c r="C234" s="380" t="s">
        <v>26</v>
      </c>
      <c r="D234" s="391" t="s">
        <v>26</v>
      </c>
      <c r="E234" s="392" t="s">
        <v>59</v>
      </c>
      <c r="F234" s="393" t="s">
        <v>298</v>
      </c>
      <c r="G234" s="380" t="s">
        <v>90</v>
      </c>
      <c r="H234" s="380" t="s">
        <v>2400</v>
      </c>
      <c r="I234" s="380" t="s">
        <v>304</v>
      </c>
      <c r="J234" s="380" t="s">
        <v>91</v>
      </c>
      <c r="K234" s="380" t="s">
        <v>0</v>
      </c>
      <c r="L234" s="386">
        <v>595000</v>
      </c>
      <c r="M234" s="380" t="s">
        <v>0</v>
      </c>
      <c r="N234" s="380" t="s">
        <v>0</v>
      </c>
      <c r="O234" s="380" t="s">
        <v>0</v>
      </c>
      <c r="P234" s="380" t="s">
        <v>0</v>
      </c>
    </row>
    <row r="235" spans="1:16" s="241" customFormat="1" ht="131.25" x14ac:dyDescent="0.3">
      <c r="A235" s="249" t="s">
        <v>4310</v>
      </c>
      <c r="B235" s="380" t="s">
        <v>2321</v>
      </c>
      <c r="C235" s="380" t="s">
        <v>26</v>
      </c>
      <c r="D235" s="391" t="s">
        <v>26</v>
      </c>
      <c r="E235" s="392" t="s">
        <v>77</v>
      </c>
      <c r="F235" s="393" t="s">
        <v>298</v>
      </c>
      <c r="G235" s="380" t="s">
        <v>90</v>
      </c>
      <c r="H235" s="380" t="s">
        <v>2322</v>
      </c>
      <c r="I235" s="380" t="s">
        <v>304</v>
      </c>
      <c r="J235" s="380" t="s">
        <v>91</v>
      </c>
      <c r="K235" s="380" t="s">
        <v>0</v>
      </c>
      <c r="L235" s="386">
        <v>99999</v>
      </c>
      <c r="M235" s="397" t="s">
        <v>26</v>
      </c>
      <c r="N235" s="397" t="s">
        <v>26</v>
      </c>
      <c r="O235" s="397" t="s">
        <v>26</v>
      </c>
      <c r="P235" s="397" t="s">
        <v>26</v>
      </c>
    </row>
    <row r="236" spans="1:16" s="241" customFormat="1" ht="131.25" x14ac:dyDescent="0.3">
      <c r="A236" s="249" t="s">
        <v>4311</v>
      </c>
      <c r="B236" s="380" t="s">
        <v>2267</v>
      </c>
      <c r="C236" s="380" t="s">
        <v>26</v>
      </c>
      <c r="D236" s="391" t="s">
        <v>26</v>
      </c>
      <c r="E236" s="392" t="s">
        <v>65</v>
      </c>
      <c r="F236" s="393" t="s">
        <v>298</v>
      </c>
      <c r="G236" s="380" t="s">
        <v>90</v>
      </c>
      <c r="H236" s="380" t="s">
        <v>2268</v>
      </c>
      <c r="I236" s="380" t="s">
        <v>304</v>
      </c>
      <c r="J236" s="380" t="s">
        <v>91</v>
      </c>
      <c r="K236" s="380" t="s">
        <v>0</v>
      </c>
      <c r="L236" s="386">
        <v>99500</v>
      </c>
      <c r="M236" s="397" t="s">
        <v>26</v>
      </c>
      <c r="N236" s="397" t="s">
        <v>26</v>
      </c>
      <c r="O236" s="397" t="s">
        <v>26</v>
      </c>
      <c r="P236" s="397" t="s">
        <v>26</v>
      </c>
    </row>
    <row r="237" spans="1:16" s="241" customFormat="1" ht="131.25" x14ac:dyDescent="0.3">
      <c r="A237" s="249" t="s">
        <v>4312</v>
      </c>
      <c r="B237" s="380" t="s">
        <v>2406</v>
      </c>
      <c r="C237" s="380" t="s">
        <v>26</v>
      </c>
      <c r="D237" s="391" t="s">
        <v>26</v>
      </c>
      <c r="E237" s="392" t="s">
        <v>56</v>
      </c>
      <c r="F237" s="393" t="s">
        <v>298</v>
      </c>
      <c r="G237" s="380" t="s">
        <v>90</v>
      </c>
      <c r="H237" s="380" t="s">
        <v>2407</v>
      </c>
      <c r="I237" s="380" t="s">
        <v>304</v>
      </c>
      <c r="J237" s="380" t="s">
        <v>91</v>
      </c>
      <c r="K237" s="380" t="s">
        <v>2408</v>
      </c>
      <c r="L237" s="386">
        <v>225000</v>
      </c>
      <c r="M237" s="397" t="s">
        <v>26</v>
      </c>
      <c r="N237" s="397" t="s">
        <v>26</v>
      </c>
      <c r="O237" s="397" t="s">
        <v>26</v>
      </c>
      <c r="P237" s="397" t="s">
        <v>26</v>
      </c>
    </row>
    <row r="238" spans="1:16" s="241" customFormat="1" ht="131.25" x14ac:dyDescent="0.3">
      <c r="A238" s="249" t="s">
        <v>5064</v>
      </c>
      <c r="B238" s="380" t="s">
        <v>2323</v>
      </c>
      <c r="C238" s="380" t="s">
        <v>26</v>
      </c>
      <c r="D238" s="391" t="s">
        <v>26</v>
      </c>
      <c r="E238" s="392" t="s">
        <v>54</v>
      </c>
      <c r="F238" s="393" t="s">
        <v>298</v>
      </c>
      <c r="G238" s="380" t="s">
        <v>90</v>
      </c>
      <c r="H238" s="380" t="s">
        <v>2324</v>
      </c>
      <c r="I238" s="380" t="s">
        <v>304</v>
      </c>
      <c r="J238" s="380" t="s">
        <v>91</v>
      </c>
      <c r="K238" s="380" t="s">
        <v>0</v>
      </c>
      <c r="L238" s="386">
        <v>53170</v>
      </c>
      <c r="M238" s="397" t="s">
        <v>26</v>
      </c>
      <c r="N238" s="397" t="s">
        <v>26</v>
      </c>
      <c r="O238" s="397" t="s">
        <v>26</v>
      </c>
      <c r="P238" s="397" t="s">
        <v>26</v>
      </c>
    </row>
    <row r="239" spans="1:16" s="241" customFormat="1" ht="131.25" x14ac:dyDescent="0.3">
      <c r="A239" s="249" t="s">
        <v>5065</v>
      </c>
      <c r="B239" s="380" t="s">
        <v>2325</v>
      </c>
      <c r="C239" s="380" t="s">
        <v>26</v>
      </c>
      <c r="D239" s="391" t="s">
        <v>26</v>
      </c>
      <c r="E239" s="392" t="s">
        <v>54</v>
      </c>
      <c r="F239" s="393" t="s">
        <v>298</v>
      </c>
      <c r="G239" s="380" t="s">
        <v>90</v>
      </c>
      <c r="H239" s="380" t="s">
        <v>2326</v>
      </c>
      <c r="I239" s="380" t="s">
        <v>304</v>
      </c>
      <c r="J239" s="380" t="s">
        <v>91</v>
      </c>
      <c r="K239" s="380" t="s">
        <v>0</v>
      </c>
      <c r="L239" s="386">
        <v>62980</v>
      </c>
      <c r="M239" s="397" t="s">
        <v>26</v>
      </c>
      <c r="N239" s="397" t="s">
        <v>26</v>
      </c>
      <c r="O239" s="397" t="s">
        <v>26</v>
      </c>
      <c r="P239" s="397" t="s">
        <v>26</v>
      </c>
    </row>
    <row r="240" spans="1:16" s="241" customFormat="1" ht="131.25" x14ac:dyDescent="0.3">
      <c r="A240" s="249" t="s">
        <v>4313</v>
      </c>
      <c r="B240" s="380" t="s">
        <v>4794</v>
      </c>
      <c r="C240" s="380" t="s">
        <v>26</v>
      </c>
      <c r="D240" s="391" t="s">
        <v>26</v>
      </c>
      <c r="E240" s="392" t="s">
        <v>56</v>
      </c>
      <c r="F240" s="393" t="s">
        <v>298</v>
      </c>
      <c r="G240" s="380" t="s">
        <v>90</v>
      </c>
      <c r="H240" s="380" t="s">
        <v>2365</v>
      </c>
      <c r="I240" s="380" t="s">
        <v>304</v>
      </c>
      <c r="J240" s="380" t="s">
        <v>91</v>
      </c>
      <c r="K240" s="380" t="s">
        <v>2366</v>
      </c>
      <c r="L240" s="386">
        <v>80310</v>
      </c>
      <c r="M240" s="397" t="s">
        <v>26</v>
      </c>
      <c r="N240" s="397" t="s">
        <v>26</v>
      </c>
      <c r="O240" s="397" t="s">
        <v>26</v>
      </c>
      <c r="P240" s="397" t="s">
        <v>26</v>
      </c>
    </row>
    <row r="241" spans="1:16" s="241" customFormat="1" ht="131.25" x14ac:dyDescent="0.3">
      <c r="A241" s="249" t="s">
        <v>4314</v>
      </c>
      <c r="B241" s="380" t="s">
        <v>2417</v>
      </c>
      <c r="C241" s="380" t="s">
        <v>26</v>
      </c>
      <c r="D241" s="391" t="s">
        <v>26</v>
      </c>
      <c r="E241" s="392" t="s">
        <v>74</v>
      </c>
      <c r="F241" s="393" t="s">
        <v>298</v>
      </c>
      <c r="G241" s="380" t="s">
        <v>90</v>
      </c>
      <c r="H241" s="380" t="s">
        <v>2418</v>
      </c>
      <c r="I241" s="380" t="s">
        <v>304</v>
      </c>
      <c r="J241" s="380" t="s">
        <v>91</v>
      </c>
      <c r="K241" s="380" t="s">
        <v>0</v>
      </c>
      <c r="L241" s="386">
        <v>599000</v>
      </c>
      <c r="M241" s="397" t="s">
        <v>26</v>
      </c>
      <c r="N241" s="397" t="s">
        <v>26</v>
      </c>
      <c r="O241" s="397" t="s">
        <v>26</v>
      </c>
      <c r="P241" s="397" t="s">
        <v>26</v>
      </c>
    </row>
    <row r="242" spans="1:16" s="241" customFormat="1" ht="131.25" x14ac:dyDescent="0.3">
      <c r="A242" s="249" t="s">
        <v>4315</v>
      </c>
      <c r="B242" s="380" t="s">
        <v>2442</v>
      </c>
      <c r="C242" s="380" t="s">
        <v>26</v>
      </c>
      <c r="D242" s="391" t="s">
        <v>26</v>
      </c>
      <c r="E242" s="392" t="s">
        <v>2444</v>
      </c>
      <c r="F242" s="393" t="s">
        <v>298</v>
      </c>
      <c r="G242" s="380" t="s">
        <v>90</v>
      </c>
      <c r="H242" s="380" t="s">
        <v>2443</v>
      </c>
      <c r="I242" s="380" t="s">
        <v>304</v>
      </c>
      <c r="J242" s="380" t="s">
        <v>91</v>
      </c>
      <c r="K242" s="380" t="s">
        <v>2445</v>
      </c>
      <c r="L242" s="386">
        <v>433500</v>
      </c>
      <c r="M242" s="433" t="s">
        <v>26</v>
      </c>
      <c r="N242" s="433" t="s">
        <v>26</v>
      </c>
      <c r="O242" s="433" t="s">
        <v>26</v>
      </c>
      <c r="P242" s="433" t="s">
        <v>26</v>
      </c>
    </row>
    <row r="243" spans="1:16" s="241" customFormat="1" ht="168.75" x14ac:dyDescent="0.3">
      <c r="A243" s="249" t="s">
        <v>4316</v>
      </c>
      <c r="B243" s="186" t="s">
        <v>2958</v>
      </c>
      <c r="C243" s="186" t="s">
        <v>26</v>
      </c>
      <c r="D243" s="247" t="s">
        <v>27</v>
      </c>
      <c r="E243" s="204" t="s">
        <v>71</v>
      </c>
      <c r="F243" s="186" t="s">
        <v>282</v>
      </c>
      <c r="G243" s="204" t="s">
        <v>90</v>
      </c>
      <c r="H243" s="204" t="s">
        <v>2959</v>
      </c>
      <c r="I243" s="204" t="s">
        <v>2957</v>
      </c>
      <c r="J243" s="204"/>
      <c r="K243" s="204"/>
      <c r="L243" s="383">
        <v>42990</v>
      </c>
      <c r="M243" s="193" t="s">
        <v>27</v>
      </c>
      <c r="N243" s="186" t="s">
        <v>27</v>
      </c>
      <c r="O243" s="186" t="s">
        <v>27</v>
      </c>
      <c r="P243" s="185" t="s">
        <v>26</v>
      </c>
    </row>
    <row r="244" spans="1:16" s="241" customFormat="1" ht="168.75" x14ac:dyDescent="0.3">
      <c r="A244" s="249" t="s">
        <v>4317</v>
      </c>
      <c r="B244" s="186" t="s">
        <v>2960</v>
      </c>
      <c r="C244" s="186" t="s">
        <v>26</v>
      </c>
      <c r="D244" s="247" t="s">
        <v>27</v>
      </c>
      <c r="E244" s="204" t="s">
        <v>71</v>
      </c>
      <c r="F244" s="186" t="s">
        <v>282</v>
      </c>
      <c r="G244" s="204" t="s">
        <v>90</v>
      </c>
      <c r="H244" s="204" t="s">
        <v>2961</v>
      </c>
      <c r="I244" s="204" t="s">
        <v>2957</v>
      </c>
      <c r="J244" s="204"/>
      <c r="K244" s="204"/>
      <c r="L244" s="383">
        <v>60000</v>
      </c>
      <c r="M244" s="193" t="s">
        <v>27</v>
      </c>
      <c r="N244" s="186" t="s">
        <v>27</v>
      </c>
      <c r="O244" s="186" t="s">
        <v>27</v>
      </c>
      <c r="P244" s="185" t="s">
        <v>26</v>
      </c>
    </row>
    <row r="245" spans="1:16" s="241" customFormat="1" ht="168.75" x14ac:dyDescent="0.3">
      <c r="A245" s="249" t="s">
        <v>4318</v>
      </c>
      <c r="B245" s="186" t="s">
        <v>2964</v>
      </c>
      <c r="C245" s="186" t="s">
        <v>26</v>
      </c>
      <c r="D245" s="247" t="s">
        <v>27</v>
      </c>
      <c r="E245" s="204" t="s">
        <v>71</v>
      </c>
      <c r="F245" s="186" t="s">
        <v>282</v>
      </c>
      <c r="G245" s="204" t="s">
        <v>90</v>
      </c>
      <c r="H245" s="204" t="s">
        <v>2965</v>
      </c>
      <c r="I245" s="204" t="s">
        <v>2957</v>
      </c>
      <c r="J245" s="204"/>
      <c r="K245" s="204"/>
      <c r="L245" s="383">
        <v>294580.23</v>
      </c>
      <c r="M245" s="193" t="s">
        <v>27</v>
      </c>
      <c r="N245" s="186" t="s">
        <v>27</v>
      </c>
      <c r="O245" s="186" t="s">
        <v>27</v>
      </c>
      <c r="P245" s="185" t="s">
        <v>26</v>
      </c>
    </row>
    <row r="246" spans="1:16" s="241" customFormat="1" ht="168.75" x14ac:dyDescent="0.3">
      <c r="A246" s="249" t="s">
        <v>4319</v>
      </c>
      <c r="B246" s="186" t="s">
        <v>2966</v>
      </c>
      <c r="C246" s="186" t="s">
        <v>26</v>
      </c>
      <c r="D246" s="247" t="s">
        <v>27</v>
      </c>
      <c r="E246" s="204" t="s">
        <v>71</v>
      </c>
      <c r="F246" s="186" t="s">
        <v>282</v>
      </c>
      <c r="G246" s="204" t="s">
        <v>90</v>
      </c>
      <c r="H246" s="204" t="s">
        <v>2965</v>
      </c>
      <c r="I246" s="204" t="s">
        <v>2957</v>
      </c>
      <c r="J246" s="204"/>
      <c r="K246" s="204"/>
      <c r="L246" s="207">
        <v>2860320.3</v>
      </c>
      <c r="M246" s="193" t="s">
        <v>27</v>
      </c>
      <c r="N246" s="186" t="s">
        <v>27</v>
      </c>
      <c r="O246" s="186" t="s">
        <v>27</v>
      </c>
      <c r="P246" s="185" t="s">
        <v>26</v>
      </c>
    </row>
    <row r="247" spans="1:16" s="241" customFormat="1" ht="168.75" x14ac:dyDescent="0.3">
      <c r="A247" s="249" t="s">
        <v>4320</v>
      </c>
      <c r="B247" s="186" t="s">
        <v>2967</v>
      </c>
      <c r="C247" s="186" t="s">
        <v>26</v>
      </c>
      <c r="D247" s="247" t="s">
        <v>27</v>
      </c>
      <c r="E247" s="204" t="s">
        <v>71</v>
      </c>
      <c r="F247" s="186" t="s">
        <v>282</v>
      </c>
      <c r="G247" s="204" t="s">
        <v>90</v>
      </c>
      <c r="H247" s="204" t="s">
        <v>2965</v>
      </c>
      <c r="I247" s="204" t="s">
        <v>2957</v>
      </c>
      <c r="J247" s="204"/>
      <c r="K247" s="204"/>
      <c r="L247" s="383">
        <v>112740.36</v>
      </c>
      <c r="M247" s="193" t="s">
        <v>27</v>
      </c>
      <c r="N247" s="186" t="s">
        <v>27</v>
      </c>
      <c r="O247" s="186" t="s">
        <v>27</v>
      </c>
      <c r="P247" s="185" t="s">
        <v>26</v>
      </c>
    </row>
    <row r="248" spans="1:16" s="241" customFormat="1" ht="168.75" x14ac:dyDescent="0.3">
      <c r="A248" s="249" t="s">
        <v>4321</v>
      </c>
      <c r="B248" s="186" t="s">
        <v>2968</v>
      </c>
      <c r="C248" s="186" t="s">
        <v>26</v>
      </c>
      <c r="D248" s="247" t="s">
        <v>27</v>
      </c>
      <c r="E248" s="204" t="s">
        <v>71</v>
      </c>
      <c r="F248" s="186" t="s">
        <v>282</v>
      </c>
      <c r="G248" s="204" t="s">
        <v>90</v>
      </c>
      <c r="H248" s="204" t="s">
        <v>2965</v>
      </c>
      <c r="I248" s="204" t="s">
        <v>2957</v>
      </c>
      <c r="J248" s="204"/>
      <c r="K248" s="204"/>
      <c r="L248" s="383">
        <v>65531.77</v>
      </c>
      <c r="M248" s="193" t="s">
        <v>27</v>
      </c>
      <c r="N248" s="186" t="s">
        <v>27</v>
      </c>
      <c r="O248" s="186" t="s">
        <v>27</v>
      </c>
      <c r="P248" s="185" t="s">
        <v>26</v>
      </c>
    </row>
    <row r="249" spans="1:16" s="241" customFormat="1" ht="168.75" x14ac:dyDescent="0.3">
      <c r="A249" s="249" t="s">
        <v>4322</v>
      </c>
      <c r="B249" s="186" t="s">
        <v>2970</v>
      </c>
      <c r="C249" s="186" t="s">
        <v>26</v>
      </c>
      <c r="D249" s="247" t="s">
        <v>27</v>
      </c>
      <c r="E249" s="204" t="s">
        <v>71</v>
      </c>
      <c r="F249" s="186" t="s">
        <v>282</v>
      </c>
      <c r="G249" s="204" t="s">
        <v>90</v>
      </c>
      <c r="H249" s="204" t="s">
        <v>2965</v>
      </c>
      <c r="I249" s="204" t="s">
        <v>2957</v>
      </c>
      <c r="J249" s="204"/>
      <c r="K249" s="204"/>
      <c r="L249" s="383">
        <v>250982.61</v>
      </c>
      <c r="M249" s="193" t="s">
        <v>27</v>
      </c>
      <c r="N249" s="186" t="s">
        <v>27</v>
      </c>
      <c r="O249" s="186" t="s">
        <v>27</v>
      </c>
      <c r="P249" s="185" t="s">
        <v>26</v>
      </c>
    </row>
    <row r="250" spans="1:16" s="241" customFormat="1" ht="168.75" x14ac:dyDescent="0.3">
      <c r="A250" s="249" t="s">
        <v>4323</v>
      </c>
      <c r="B250" s="186" t="s">
        <v>2973</v>
      </c>
      <c r="C250" s="186" t="s">
        <v>26</v>
      </c>
      <c r="D250" s="247" t="s">
        <v>27</v>
      </c>
      <c r="E250" s="204" t="s">
        <v>71</v>
      </c>
      <c r="F250" s="186" t="s">
        <v>282</v>
      </c>
      <c r="G250" s="204" t="s">
        <v>90</v>
      </c>
      <c r="H250" s="204" t="s">
        <v>2965</v>
      </c>
      <c r="I250" s="204" t="s">
        <v>2957</v>
      </c>
      <c r="J250" s="204"/>
      <c r="K250" s="204"/>
      <c r="L250" s="383">
        <v>240808.77</v>
      </c>
      <c r="M250" s="193" t="s">
        <v>27</v>
      </c>
      <c r="N250" s="186" t="s">
        <v>27</v>
      </c>
      <c r="O250" s="186" t="s">
        <v>27</v>
      </c>
      <c r="P250" s="185" t="s">
        <v>26</v>
      </c>
    </row>
    <row r="251" spans="1:16" s="241" customFormat="1" ht="168.75" x14ac:dyDescent="0.3">
      <c r="A251" s="249" t="s">
        <v>4324</v>
      </c>
      <c r="B251" s="186" t="s">
        <v>2974</v>
      </c>
      <c r="C251" s="186" t="s">
        <v>26</v>
      </c>
      <c r="D251" s="247" t="s">
        <v>27</v>
      </c>
      <c r="E251" s="204" t="s">
        <v>71</v>
      </c>
      <c r="F251" s="186" t="s">
        <v>282</v>
      </c>
      <c r="G251" s="204" t="s">
        <v>90</v>
      </c>
      <c r="H251" s="204" t="s">
        <v>2965</v>
      </c>
      <c r="I251" s="204" t="s">
        <v>2957</v>
      </c>
      <c r="J251" s="204"/>
      <c r="K251" s="204"/>
      <c r="L251" s="383">
        <v>63937.3</v>
      </c>
      <c r="M251" s="193" t="s">
        <v>27</v>
      </c>
      <c r="N251" s="186" t="s">
        <v>27</v>
      </c>
      <c r="O251" s="186" t="s">
        <v>27</v>
      </c>
      <c r="P251" s="185" t="s">
        <v>26</v>
      </c>
    </row>
    <row r="252" spans="1:16" s="241" customFormat="1" ht="168.75" x14ac:dyDescent="0.3">
      <c r="A252" s="249" t="s">
        <v>4325</v>
      </c>
      <c r="B252" s="186" t="s">
        <v>2975</v>
      </c>
      <c r="C252" s="186" t="s">
        <v>26</v>
      </c>
      <c r="D252" s="247" t="s">
        <v>27</v>
      </c>
      <c r="E252" s="204" t="s">
        <v>71</v>
      </c>
      <c r="F252" s="186" t="s">
        <v>282</v>
      </c>
      <c r="G252" s="204" t="s">
        <v>90</v>
      </c>
      <c r="H252" s="204" t="s">
        <v>2965</v>
      </c>
      <c r="I252" s="204" t="s">
        <v>2957</v>
      </c>
      <c r="J252" s="204"/>
      <c r="K252" s="204"/>
      <c r="L252" s="383">
        <v>122624.32000000001</v>
      </c>
      <c r="M252" s="193" t="s">
        <v>27</v>
      </c>
      <c r="N252" s="186" t="s">
        <v>27</v>
      </c>
      <c r="O252" s="186" t="s">
        <v>27</v>
      </c>
      <c r="P252" s="185" t="s">
        <v>26</v>
      </c>
    </row>
    <row r="253" spans="1:16" s="241" customFormat="1" ht="168.75" x14ac:dyDescent="0.3">
      <c r="A253" s="249" t="s">
        <v>4326</v>
      </c>
      <c r="B253" s="186" t="s">
        <v>2976</v>
      </c>
      <c r="C253" s="186" t="s">
        <v>26</v>
      </c>
      <c r="D253" s="247" t="s">
        <v>27</v>
      </c>
      <c r="E253" s="204" t="s">
        <v>71</v>
      </c>
      <c r="F253" s="186" t="s">
        <v>282</v>
      </c>
      <c r="G253" s="204" t="s">
        <v>90</v>
      </c>
      <c r="H253" s="204" t="s">
        <v>2965</v>
      </c>
      <c r="I253" s="204" t="s">
        <v>2957</v>
      </c>
      <c r="J253" s="204"/>
      <c r="K253" s="204"/>
      <c r="L253" s="383">
        <v>83947.839999999997</v>
      </c>
      <c r="M253" s="193" t="s">
        <v>27</v>
      </c>
      <c r="N253" s="186" t="s">
        <v>27</v>
      </c>
      <c r="O253" s="186" t="s">
        <v>27</v>
      </c>
      <c r="P253" s="185" t="s">
        <v>26</v>
      </c>
    </row>
    <row r="254" spans="1:16" s="241" customFormat="1" ht="168.75" x14ac:dyDescent="0.3">
      <c r="A254" s="249" t="s">
        <v>4327</v>
      </c>
      <c r="B254" s="186" t="s">
        <v>2977</v>
      </c>
      <c r="C254" s="186" t="s">
        <v>26</v>
      </c>
      <c r="D254" s="247" t="s">
        <v>27</v>
      </c>
      <c r="E254" s="204" t="s">
        <v>71</v>
      </c>
      <c r="F254" s="186" t="s">
        <v>282</v>
      </c>
      <c r="G254" s="204" t="s">
        <v>90</v>
      </c>
      <c r="H254" s="204" t="s">
        <v>2978</v>
      </c>
      <c r="I254" s="204" t="s">
        <v>2957</v>
      </c>
      <c r="J254" s="204"/>
      <c r="K254" s="204"/>
      <c r="L254" s="383">
        <v>399999.6</v>
      </c>
      <c r="M254" s="193" t="s">
        <v>27</v>
      </c>
      <c r="N254" s="186" t="s">
        <v>27</v>
      </c>
      <c r="O254" s="186" t="s">
        <v>27</v>
      </c>
      <c r="P254" s="185" t="s">
        <v>26</v>
      </c>
    </row>
    <row r="255" spans="1:16" s="241" customFormat="1" ht="168.75" x14ac:dyDescent="0.3">
      <c r="A255" s="249" t="s">
        <v>4328</v>
      </c>
      <c r="B255" s="186" t="s">
        <v>2979</v>
      </c>
      <c r="C255" s="186" t="s">
        <v>26</v>
      </c>
      <c r="D255" s="247" t="s">
        <v>27</v>
      </c>
      <c r="E255" s="204" t="s">
        <v>77</v>
      </c>
      <c r="F255" s="186" t="s">
        <v>282</v>
      </c>
      <c r="G255" s="204" t="s">
        <v>90</v>
      </c>
      <c r="H255" s="204" t="s">
        <v>2980</v>
      </c>
      <c r="I255" s="204" t="s">
        <v>2957</v>
      </c>
      <c r="J255" s="204"/>
      <c r="K255" s="204"/>
      <c r="L255" s="383">
        <v>110000</v>
      </c>
      <c r="M255" s="193" t="s">
        <v>27</v>
      </c>
      <c r="N255" s="186" t="s">
        <v>27</v>
      </c>
      <c r="O255" s="186" t="s">
        <v>27</v>
      </c>
      <c r="P255" s="185" t="s">
        <v>26</v>
      </c>
    </row>
    <row r="256" spans="1:16" s="241" customFormat="1" ht="168.75" x14ac:dyDescent="0.3">
      <c r="A256" s="249" t="s">
        <v>4329</v>
      </c>
      <c r="B256" s="186" t="s">
        <v>2981</v>
      </c>
      <c r="C256" s="186" t="s">
        <v>26</v>
      </c>
      <c r="D256" s="247" t="s">
        <v>27</v>
      </c>
      <c r="E256" s="204" t="s">
        <v>54</v>
      </c>
      <c r="F256" s="186" t="s">
        <v>282</v>
      </c>
      <c r="G256" s="204" t="s">
        <v>90</v>
      </c>
      <c r="H256" s="204" t="s">
        <v>2982</v>
      </c>
      <c r="I256" s="204" t="s">
        <v>2957</v>
      </c>
      <c r="J256" s="204"/>
      <c r="K256" s="204"/>
      <c r="L256" s="383">
        <v>334100</v>
      </c>
      <c r="M256" s="193" t="s">
        <v>27</v>
      </c>
      <c r="N256" s="186" t="s">
        <v>27</v>
      </c>
      <c r="O256" s="186" t="s">
        <v>27</v>
      </c>
      <c r="P256" s="185" t="s">
        <v>26</v>
      </c>
    </row>
    <row r="257" spans="1:16" s="241" customFormat="1" ht="168.75" x14ac:dyDescent="0.3">
      <c r="A257" s="249" t="s">
        <v>4330</v>
      </c>
      <c r="B257" s="186" t="s">
        <v>2984</v>
      </c>
      <c r="C257" s="186" t="s">
        <v>26</v>
      </c>
      <c r="D257" s="247" t="s">
        <v>27</v>
      </c>
      <c r="E257" s="204" t="s">
        <v>56</v>
      </c>
      <c r="F257" s="186" t="s">
        <v>282</v>
      </c>
      <c r="G257" s="204" t="s">
        <v>90</v>
      </c>
      <c r="H257" s="434">
        <v>43830</v>
      </c>
      <c r="I257" s="204" t="s">
        <v>2957</v>
      </c>
      <c r="J257" s="204"/>
      <c r="K257" s="204"/>
      <c r="L257" s="383">
        <v>296235</v>
      </c>
      <c r="M257" s="193" t="s">
        <v>27</v>
      </c>
      <c r="N257" s="186" t="s">
        <v>27</v>
      </c>
      <c r="O257" s="186" t="s">
        <v>27</v>
      </c>
      <c r="P257" s="185" t="s">
        <v>26</v>
      </c>
    </row>
    <row r="258" spans="1:16" s="245" customFormat="1" ht="168.75" x14ac:dyDescent="0.3">
      <c r="A258" s="249" t="s">
        <v>4331</v>
      </c>
      <c r="B258" s="186" t="s">
        <v>2995</v>
      </c>
      <c r="C258" s="186" t="s">
        <v>26</v>
      </c>
      <c r="D258" s="247" t="s">
        <v>27</v>
      </c>
      <c r="E258" s="204" t="s">
        <v>77</v>
      </c>
      <c r="F258" s="186" t="s">
        <v>282</v>
      </c>
      <c r="G258" s="204" t="s">
        <v>90</v>
      </c>
      <c r="H258" s="204"/>
      <c r="I258" s="204" t="s">
        <v>2986</v>
      </c>
      <c r="J258" s="204" t="s">
        <v>2987</v>
      </c>
      <c r="K258" s="204" t="s">
        <v>2994</v>
      </c>
      <c r="L258" s="383">
        <v>84370</v>
      </c>
      <c r="M258" s="193" t="s">
        <v>27</v>
      </c>
      <c r="N258" s="186" t="s">
        <v>27</v>
      </c>
      <c r="O258" s="186" t="s">
        <v>27</v>
      </c>
      <c r="P258" s="185" t="s">
        <v>26</v>
      </c>
    </row>
    <row r="259" spans="1:16" s="245" customFormat="1" ht="168.75" x14ac:dyDescent="0.3">
      <c r="A259" s="249" t="s">
        <v>4332</v>
      </c>
      <c r="B259" s="186" t="s">
        <v>3000</v>
      </c>
      <c r="C259" s="186" t="s">
        <v>26</v>
      </c>
      <c r="D259" s="247" t="s">
        <v>27</v>
      </c>
      <c r="E259" s="204" t="s">
        <v>27</v>
      </c>
      <c r="F259" s="186" t="s">
        <v>282</v>
      </c>
      <c r="G259" s="204" t="s">
        <v>90</v>
      </c>
      <c r="H259" s="204"/>
      <c r="I259" s="204" t="s">
        <v>2986</v>
      </c>
      <c r="J259" s="204" t="s">
        <v>2987</v>
      </c>
      <c r="K259" s="204" t="s">
        <v>2994</v>
      </c>
      <c r="L259" s="383">
        <v>12990</v>
      </c>
      <c r="M259" s="193" t="s">
        <v>27</v>
      </c>
      <c r="N259" s="186" t="s">
        <v>27</v>
      </c>
      <c r="O259" s="186" t="s">
        <v>27</v>
      </c>
      <c r="P259" s="185" t="s">
        <v>26</v>
      </c>
    </row>
    <row r="260" spans="1:16" s="245" customFormat="1" ht="168.75" x14ac:dyDescent="0.3">
      <c r="A260" s="249" t="s">
        <v>4333</v>
      </c>
      <c r="B260" s="186" t="s">
        <v>3001</v>
      </c>
      <c r="C260" s="186" t="s">
        <v>26</v>
      </c>
      <c r="D260" s="247" t="s">
        <v>27</v>
      </c>
      <c r="E260" s="204" t="s">
        <v>27</v>
      </c>
      <c r="F260" s="186" t="s">
        <v>282</v>
      </c>
      <c r="G260" s="204" t="s">
        <v>90</v>
      </c>
      <c r="H260" s="204"/>
      <c r="I260" s="204" t="s">
        <v>2986</v>
      </c>
      <c r="J260" s="204" t="s">
        <v>2987</v>
      </c>
      <c r="K260" s="204" t="s">
        <v>2994</v>
      </c>
      <c r="L260" s="383">
        <v>27170</v>
      </c>
      <c r="M260" s="193" t="s">
        <v>27</v>
      </c>
      <c r="N260" s="186" t="s">
        <v>27</v>
      </c>
      <c r="O260" s="186" t="s">
        <v>27</v>
      </c>
      <c r="P260" s="185" t="s">
        <v>26</v>
      </c>
    </row>
    <row r="261" spans="1:16" s="245" customFormat="1" ht="168.75" x14ac:dyDescent="0.3">
      <c r="A261" s="249" t="s">
        <v>5066</v>
      </c>
      <c r="B261" s="186" t="s">
        <v>3002</v>
      </c>
      <c r="C261" s="186" t="s">
        <v>26</v>
      </c>
      <c r="D261" s="247" t="s">
        <v>27</v>
      </c>
      <c r="E261" s="204" t="s">
        <v>27</v>
      </c>
      <c r="F261" s="186" t="s">
        <v>282</v>
      </c>
      <c r="G261" s="204" t="s">
        <v>90</v>
      </c>
      <c r="H261" s="204"/>
      <c r="I261" s="204" t="s">
        <v>2986</v>
      </c>
      <c r="J261" s="204" t="s">
        <v>2987</v>
      </c>
      <c r="K261" s="204" t="s">
        <v>2994</v>
      </c>
      <c r="L261" s="383">
        <v>8970</v>
      </c>
      <c r="M261" s="193" t="s">
        <v>27</v>
      </c>
      <c r="N261" s="186" t="s">
        <v>27</v>
      </c>
      <c r="O261" s="186" t="s">
        <v>27</v>
      </c>
      <c r="P261" s="185" t="s">
        <v>26</v>
      </c>
    </row>
    <row r="262" spans="1:16" s="245" customFormat="1" ht="168.75" x14ac:dyDescent="0.3">
      <c r="A262" s="249" t="s">
        <v>5067</v>
      </c>
      <c r="B262" s="186" t="s">
        <v>3003</v>
      </c>
      <c r="C262" s="186" t="s">
        <v>26</v>
      </c>
      <c r="D262" s="247" t="s">
        <v>27</v>
      </c>
      <c r="E262" s="204" t="s">
        <v>27</v>
      </c>
      <c r="F262" s="186" t="s">
        <v>282</v>
      </c>
      <c r="G262" s="204" t="s">
        <v>90</v>
      </c>
      <c r="H262" s="204"/>
      <c r="I262" s="204" t="s">
        <v>2986</v>
      </c>
      <c r="J262" s="204" t="s">
        <v>2987</v>
      </c>
      <c r="K262" s="204" t="s">
        <v>2994</v>
      </c>
      <c r="L262" s="383">
        <v>7150</v>
      </c>
      <c r="M262" s="193" t="s">
        <v>27</v>
      </c>
      <c r="N262" s="186" t="s">
        <v>27</v>
      </c>
      <c r="O262" s="186" t="s">
        <v>27</v>
      </c>
      <c r="P262" s="185" t="s">
        <v>26</v>
      </c>
    </row>
    <row r="263" spans="1:16" s="195" customFormat="1" ht="168.75" x14ac:dyDescent="0.3">
      <c r="A263" s="249" t="s">
        <v>4334</v>
      </c>
      <c r="B263" s="249" t="s">
        <v>2238</v>
      </c>
      <c r="C263" s="249" t="s">
        <v>26</v>
      </c>
      <c r="D263" s="388" t="s">
        <v>26</v>
      </c>
      <c r="E263" s="247" t="s">
        <v>64</v>
      </c>
      <c r="F263" s="435" t="s">
        <v>298</v>
      </c>
      <c r="G263" s="249" t="s">
        <v>90</v>
      </c>
      <c r="H263" s="249" t="s">
        <v>2239</v>
      </c>
      <c r="I263" s="249" t="s">
        <v>304</v>
      </c>
      <c r="J263" s="249" t="s">
        <v>91</v>
      </c>
      <c r="K263" s="249" t="s">
        <v>2240</v>
      </c>
      <c r="L263" s="389">
        <v>79500</v>
      </c>
      <c r="M263" s="247" t="s">
        <v>26</v>
      </c>
      <c r="N263" s="247" t="s">
        <v>26</v>
      </c>
      <c r="O263" s="247" t="s">
        <v>26</v>
      </c>
      <c r="P263" s="247" t="s">
        <v>26</v>
      </c>
    </row>
    <row r="264" spans="1:16" s="195" customFormat="1" ht="168.75" x14ac:dyDescent="0.3">
      <c r="A264" s="249" t="s">
        <v>4335</v>
      </c>
      <c r="B264" s="249" t="s">
        <v>2241</v>
      </c>
      <c r="C264" s="249" t="s">
        <v>26</v>
      </c>
      <c r="D264" s="388" t="s">
        <v>26</v>
      </c>
      <c r="E264" s="247" t="s">
        <v>64</v>
      </c>
      <c r="F264" s="435" t="s">
        <v>298</v>
      </c>
      <c r="G264" s="249" t="s">
        <v>90</v>
      </c>
      <c r="H264" s="249" t="s">
        <v>2239</v>
      </c>
      <c r="I264" s="249" t="s">
        <v>304</v>
      </c>
      <c r="J264" s="249" t="s">
        <v>91</v>
      </c>
      <c r="K264" s="249" t="s">
        <v>2242</v>
      </c>
      <c r="L264" s="389">
        <v>110000</v>
      </c>
      <c r="M264" s="247" t="s">
        <v>26</v>
      </c>
      <c r="N264" s="247" t="s">
        <v>26</v>
      </c>
      <c r="O264" s="247" t="s">
        <v>26</v>
      </c>
      <c r="P264" s="247" t="s">
        <v>26</v>
      </c>
    </row>
    <row r="265" spans="1:16" s="241" customFormat="1" ht="131.25" x14ac:dyDescent="0.3">
      <c r="A265" s="249" t="s">
        <v>4336</v>
      </c>
      <c r="B265" s="380" t="s">
        <v>2251</v>
      </c>
      <c r="C265" s="380" t="s">
        <v>26</v>
      </c>
      <c r="D265" s="391" t="s">
        <v>26</v>
      </c>
      <c r="E265" s="392" t="s">
        <v>53</v>
      </c>
      <c r="F265" s="393" t="s">
        <v>298</v>
      </c>
      <c r="G265" s="380" t="s">
        <v>90</v>
      </c>
      <c r="H265" s="380" t="s">
        <v>2252</v>
      </c>
      <c r="I265" s="380" t="s">
        <v>304</v>
      </c>
      <c r="J265" s="380" t="s">
        <v>91</v>
      </c>
      <c r="K265" s="380" t="s">
        <v>2253</v>
      </c>
      <c r="L265" s="396">
        <v>75000</v>
      </c>
      <c r="M265" s="247" t="s">
        <v>26</v>
      </c>
      <c r="N265" s="247" t="s">
        <v>26</v>
      </c>
      <c r="O265" s="247" t="s">
        <v>26</v>
      </c>
      <c r="P265" s="247" t="s">
        <v>26</v>
      </c>
    </row>
    <row r="266" spans="1:16" s="195" customFormat="1" ht="168.75" x14ac:dyDescent="0.3">
      <c r="A266" s="249" t="s">
        <v>4337</v>
      </c>
      <c r="B266" s="186" t="s">
        <v>3011</v>
      </c>
      <c r="C266" s="186" t="s">
        <v>26</v>
      </c>
      <c r="D266" s="247" t="s">
        <v>27</v>
      </c>
      <c r="E266" s="204" t="s">
        <v>66</v>
      </c>
      <c r="F266" s="186" t="s">
        <v>282</v>
      </c>
      <c r="G266" s="204" t="s">
        <v>90</v>
      </c>
      <c r="H266" s="204" t="s">
        <v>3012</v>
      </c>
      <c r="I266" s="204" t="s">
        <v>873</v>
      </c>
      <c r="J266" s="204" t="s">
        <v>102</v>
      </c>
      <c r="K266" s="204" t="s">
        <v>3013</v>
      </c>
      <c r="L266" s="383">
        <v>171290</v>
      </c>
      <c r="M266" s="193" t="s">
        <v>27</v>
      </c>
      <c r="N266" s="186" t="s">
        <v>27</v>
      </c>
      <c r="O266" s="186" t="s">
        <v>27</v>
      </c>
      <c r="P266" s="185" t="s">
        <v>26</v>
      </c>
    </row>
    <row r="267" spans="1:16" s="195" customFormat="1" ht="168.75" x14ac:dyDescent="0.3">
      <c r="A267" s="249" t="s">
        <v>5068</v>
      </c>
      <c r="B267" s="186" t="s">
        <v>3020</v>
      </c>
      <c r="C267" s="186" t="s">
        <v>26</v>
      </c>
      <c r="D267" s="247" t="s">
        <v>27</v>
      </c>
      <c r="E267" s="204" t="s">
        <v>66</v>
      </c>
      <c r="F267" s="186" t="s">
        <v>282</v>
      </c>
      <c r="G267" s="204" t="s">
        <v>90</v>
      </c>
      <c r="H267" s="204" t="s">
        <v>3018</v>
      </c>
      <c r="I267" s="204" t="s">
        <v>873</v>
      </c>
      <c r="J267" s="204" t="s">
        <v>102</v>
      </c>
      <c r="K267" s="204" t="s">
        <v>3021</v>
      </c>
      <c r="L267" s="383">
        <v>23265</v>
      </c>
      <c r="M267" s="193" t="s">
        <v>27</v>
      </c>
      <c r="N267" s="186" t="s">
        <v>27</v>
      </c>
      <c r="O267" s="186" t="s">
        <v>27</v>
      </c>
      <c r="P267" s="185" t="s">
        <v>26</v>
      </c>
    </row>
    <row r="268" spans="1:16" s="195" customFormat="1" ht="168.75" x14ac:dyDescent="0.3">
      <c r="A268" s="249" t="s">
        <v>5069</v>
      </c>
      <c r="B268" s="186" t="s">
        <v>3213</v>
      </c>
      <c r="C268" s="186" t="s">
        <v>26</v>
      </c>
      <c r="D268" s="247" t="s">
        <v>27</v>
      </c>
      <c r="E268" s="204" t="s">
        <v>58</v>
      </c>
      <c r="F268" s="186" t="s">
        <v>282</v>
      </c>
      <c r="G268" s="204" t="s">
        <v>90</v>
      </c>
      <c r="H268" s="204" t="s">
        <v>3214</v>
      </c>
      <c r="I268" s="204" t="s">
        <v>873</v>
      </c>
      <c r="J268" s="204" t="s">
        <v>102</v>
      </c>
      <c r="K268" s="204" t="s">
        <v>3215</v>
      </c>
      <c r="L268" s="383">
        <v>50400</v>
      </c>
      <c r="M268" s="193" t="s">
        <v>27</v>
      </c>
      <c r="N268" s="186" t="s">
        <v>27</v>
      </c>
      <c r="O268" s="186" t="s">
        <v>27</v>
      </c>
      <c r="P268" s="185" t="s">
        <v>26</v>
      </c>
    </row>
    <row r="269" spans="1:16" s="195" customFormat="1" ht="168.75" x14ac:dyDescent="0.3">
      <c r="A269" s="249" t="s">
        <v>5070</v>
      </c>
      <c r="B269" s="186" t="s">
        <v>3216</v>
      </c>
      <c r="C269" s="186" t="s">
        <v>26</v>
      </c>
      <c r="D269" s="247" t="s">
        <v>27</v>
      </c>
      <c r="E269" s="204" t="s">
        <v>58</v>
      </c>
      <c r="F269" s="186" t="s">
        <v>282</v>
      </c>
      <c r="G269" s="204" t="s">
        <v>90</v>
      </c>
      <c r="H269" s="204" t="s">
        <v>3214</v>
      </c>
      <c r="I269" s="204" t="s">
        <v>873</v>
      </c>
      <c r="J269" s="204" t="s">
        <v>102</v>
      </c>
      <c r="K269" s="204" t="s">
        <v>3215</v>
      </c>
      <c r="L269" s="383">
        <v>12300</v>
      </c>
      <c r="M269" s="193" t="s">
        <v>27</v>
      </c>
      <c r="N269" s="186" t="s">
        <v>27</v>
      </c>
      <c r="O269" s="186" t="s">
        <v>27</v>
      </c>
      <c r="P269" s="185" t="s">
        <v>26</v>
      </c>
    </row>
    <row r="270" spans="1:16" s="195" customFormat="1" ht="168.75" x14ac:dyDescent="0.3">
      <c r="A270" s="249" t="s">
        <v>5071</v>
      </c>
      <c r="B270" s="186" t="s">
        <v>3217</v>
      </c>
      <c r="C270" s="186" t="s">
        <v>26</v>
      </c>
      <c r="D270" s="247" t="s">
        <v>27</v>
      </c>
      <c r="E270" s="204" t="s">
        <v>58</v>
      </c>
      <c r="F270" s="186" t="s">
        <v>282</v>
      </c>
      <c r="G270" s="204" t="s">
        <v>90</v>
      </c>
      <c r="H270" s="204" t="s">
        <v>3214</v>
      </c>
      <c r="I270" s="204" t="s">
        <v>873</v>
      </c>
      <c r="J270" s="204" t="s">
        <v>102</v>
      </c>
      <c r="K270" s="204" t="s">
        <v>3215</v>
      </c>
      <c r="L270" s="383">
        <v>7000</v>
      </c>
      <c r="M270" s="193" t="s">
        <v>27</v>
      </c>
      <c r="N270" s="186" t="s">
        <v>27</v>
      </c>
      <c r="O270" s="186" t="s">
        <v>27</v>
      </c>
      <c r="P270" s="185" t="s">
        <v>26</v>
      </c>
    </row>
    <row r="271" spans="1:16" s="195" customFormat="1" ht="168.75" x14ac:dyDescent="0.3">
      <c r="A271" s="249" t="s">
        <v>5072</v>
      </c>
      <c r="B271" s="186" t="s">
        <v>3168</v>
      </c>
      <c r="C271" s="186" t="s">
        <v>26</v>
      </c>
      <c r="D271" s="247" t="s">
        <v>27</v>
      </c>
      <c r="E271" s="204" t="s">
        <v>68</v>
      </c>
      <c r="F271" s="186" t="s">
        <v>282</v>
      </c>
      <c r="G271" s="204" t="s">
        <v>90</v>
      </c>
      <c r="H271" s="204" t="s">
        <v>3169</v>
      </c>
      <c r="I271" s="204" t="s">
        <v>873</v>
      </c>
      <c r="J271" s="204" t="s">
        <v>102</v>
      </c>
      <c r="K271" s="204" t="s">
        <v>3170</v>
      </c>
      <c r="L271" s="383">
        <v>247000</v>
      </c>
      <c r="M271" s="193" t="s">
        <v>27</v>
      </c>
      <c r="N271" s="186" t="s">
        <v>27</v>
      </c>
      <c r="O271" s="186" t="s">
        <v>27</v>
      </c>
      <c r="P271" s="185" t="s">
        <v>26</v>
      </c>
    </row>
    <row r="272" spans="1:16" s="195" customFormat="1" ht="168.75" x14ac:dyDescent="0.3">
      <c r="A272" s="249" t="s">
        <v>5073</v>
      </c>
      <c r="B272" s="186" t="s">
        <v>3030</v>
      </c>
      <c r="C272" s="186" t="s">
        <v>26</v>
      </c>
      <c r="D272" s="247" t="s">
        <v>27</v>
      </c>
      <c r="E272" s="204" t="s">
        <v>66</v>
      </c>
      <c r="F272" s="186" t="s">
        <v>282</v>
      </c>
      <c r="G272" s="204" t="s">
        <v>90</v>
      </c>
      <c r="H272" s="204" t="s">
        <v>3018</v>
      </c>
      <c r="I272" s="204" t="s">
        <v>873</v>
      </c>
      <c r="J272" s="204" t="s">
        <v>102</v>
      </c>
      <c r="K272" s="204" t="s">
        <v>3021</v>
      </c>
      <c r="L272" s="383">
        <v>77189.17</v>
      </c>
      <c r="M272" s="193" t="s">
        <v>27</v>
      </c>
      <c r="N272" s="186" t="s">
        <v>27</v>
      </c>
      <c r="O272" s="186" t="s">
        <v>27</v>
      </c>
      <c r="P272" s="185" t="s">
        <v>26</v>
      </c>
    </row>
    <row r="273" spans="1:16" s="195" customFormat="1" ht="168.75" x14ac:dyDescent="0.3">
      <c r="A273" s="249" t="s">
        <v>5074</v>
      </c>
      <c r="B273" s="186" t="s">
        <v>3031</v>
      </c>
      <c r="C273" s="186" t="s">
        <v>26</v>
      </c>
      <c r="D273" s="247" t="s">
        <v>27</v>
      </c>
      <c r="E273" s="204" t="s">
        <v>66</v>
      </c>
      <c r="F273" s="186" t="s">
        <v>282</v>
      </c>
      <c r="G273" s="204" t="s">
        <v>90</v>
      </c>
      <c r="H273" s="204" t="s">
        <v>3018</v>
      </c>
      <c r="I273" s="204" t="s">
        <v>873</v>
      </c>
      <c r="J273" s="204" t="s">
        <v>102</v>
      </c>
      <c r="K273" s="204" t="s">
        <v>3021</v>
      </c>
      <c r="L273" s="383">
        <v>18380.830000000002</v>
      </c>
      <c r="M273" s="193" t="s">
        <v>27</v>
      </c>
      <c r="N273" s="186" t="s">
        <v>27</v>
      </c>
      <c r="O273" s="186" t="s">
        <v>27</v>
      </c>
      <c r="P273" s="185" t="s">
        <v>26</v>
      </c>
    </row>
    <row r="274" spans="1:16" s="195" customFormat="1" ht="168.75" x14ac:dyDescent="0.3">
      <c r="A274" s="249" t="s">
        <v>5075</v>
      </c>
      <c r="B274" s="186" t="s">
        <v>3034</v>
      </c>
      <c r="C274" s="186" t="s">
        <v>26</v>
      </c>
      <c r="D274" s="247" t="s">
        <v>27</v>
      </c>
      <c r="E274" s="204" t="s">
        <v>65</v>
      </c>
      <c r="F274" s="186" t="s">
        <v>282</v>
      </c>
      <c r="G274" s="204" t="s">
        <v>90</v>
      </c>
      <c r="H274" s="204" t="s">
        <v>3018</v>
      </c>
      <c r="I274" s="204" t="s">
        <v>873</v>
      </c>
      <c r="J274" s="204" t="s">
        <v>102</v>
      </c>
      <c r="K274" s="204" t="s">
        <v>3035</v>
      </c>
      <c r="L274" s="383">
        <v>71059.320000000007</v>
      </c>
      <c r="M274" s="193" t="s">
        <v>27</v>
      </c>
      <c r="N274" s="186" t="s">
        <v>27</v>
      </c>
      <c r="O274" s="186" t="s">
        <v>27</v>
      </c>
      <c r="P274" s="185" t="s">
        <v>26</v>
      </c>
    </row>
    <row r="275" spans="1:16" s="195" customFormat="1" ht="168.75" x14ac:dyDescent="0.3">
      <c r="A275" s="249" t="s">
        <v>5076</v>
      </c>
      <c r="B275" s="186" t="s">
        <v>3071</v>
      </c>
      <c r="C275" s="186" t="s">
        <v>3072</v>
      </c>
      <c r="D275" s="247" t="s">
        <v>3073</v>
      </c>
      <c r="E275" s="204" t="s">
        <v>66</v>
      </c>
      <c r="F275" s="186" t="s">
        <v>282</v>
      </c>
      <c r="G275" s="204" t="s">
        <v>90</v>
      </c>
      <c r="H275" s="204" t="s">
        <v>1797</v>
      </c>
      <c r="I275" s="204" t="s">
        <v>873</v>
      </c>
      <c r="J275" s="204" t="s">
        <v>102</v>
      </c>
      <c r="K275" s="204" t="s">
        <v>1156</v>
      </c>
      <c r="L275" s="383">
        <v>49768</v>
      </c>
      <c r="M275" s="193" t="s">
        <v>27</v>
      </c>
      <c r="N275" s="186" t="s">
        <v>27</v>
      </c>
      <c r="O275" s="186" t="s">
        <v>27</v>
      </c>
      <c r="P275" s="185" t="s">
        <v>26</v>
      </c>
    </row>
    <row r="276" spans="1:16" s="195" customFormat="1" ht="168.75" x14ac:dyDescent="0.3">
      <c r="A276" s="249" t="s">
        <v>4338</v>
      </c>
      <c r="B276" s="186" t="s">
        <v>3147</v>
      </c>
      <c r="C276" s="186" t="s">
        <v>27</v>
      </c>
      <c r="D276" s="247" t="s">
        <v>27</v>
      </c>
      <c r="E276" s="204" t="s">
        <v>66</v>
      </c>
      <c r="F276" s="186" t="s">
        <v>282</v>
      </c>
      <c r="G276" s="204" t="s">
        <v>90</v>
      </c>
      <c r="H276" s="204" t="s">
        <v>1797</v>
      </c>
      <c r="I276" s="204" t="s">
        <v>873</v>
      </c>
      <c r="J276" s="204" t="s">
        <v>102</v>
      </c>
      <c r="K276" s="204" t="s">
        <v>1156</v>
      </c>
      <c r="L276" s="383">
        <v>159230.39999999999</v>
      </c>
      <c r="M276" s="193" t="s">
        <v>27</v>
      </c>
      <c r="N276" s="186" t="s">
        <v>27</v>
      </c>
      <c r="O276" s="186" t="s">
        <v>27</v>
      </c>
      <c r="P276" s="185" t="s">
        <v>26</v>
      </c>
    </row>
    <row r="277" spans="1:16" s="195" customFormat="1" ht="168.75" x14ac:dyDescent="0.3">
      <c r="A277" s="249" t="s">
        <v>5077</v>
      </c>
      <c r="B277" s="186" t="s">
        <v>3148</v>
      </c>
      <c r="C277" s="186" t="s">
        <v>27</v>
      </c>
      <c r="D277" s="247" t="s">
        <v>27</v>
      </c>
      <c r="E277" s="204" t="s">
        <v>66</v>
      </c>
      <c r="F277" s="186" t="s">
        <v>282</v>
      </c>
      <c r="G277" s="204" t="s">
        <v>90</v>
      </c>
      <c r="H277" s="204" t="s">
        <v>1797</v>
      </c>
      <c r="I277" s="204" t="s">
        <v>873</v>
      </c>
      <c r="J277" s="204" t="s">
        <v>102</v>
      </c>
      <c r="K277" s="204" t="s">
        <v>1156</v>
      </c>
      <c r="L277" s="383">
        <v>191062</v>
      </c>
      <c r="M277" s="193" t="s">
        <v>27</v>
      </c>
      <c r="N277" s="186" t="s">
        <v>27</v>
      </c>
      <c r="O277" s="186" t="s">
        <v>27</v>
      </c>
      <c r="P277" s="185" t="s">
        <v>26</v>
      </c>
    </row>
    <row r="278" spans="1:16" s="195" customFormat="1" ht="281.25" x14ac:dyDescent="0.3">
      <c r="A278" s="249" t="s">
        <v>5078</v>
      </c>
      <c r="B278" s="186" t="s">
        <v>3300</v>
      </c>
      <c r="C278" s="186" t="s">
        <v>3227</v>
      </c>
      <c r="D278" s="247" t="s">
        <v>3301</v>
      </c>
      <c r="E278" s="204"/>
      <c r="F278" s="186" t="s">
        <v>282</v>
      </c>
      <c r="G278" s="204" t="s">
        <v>90</v>
      </c>
      <c r="H278" s="204" t="s">
        <v>1458</v>
      </c>
      <c r="I278" s="204" t="s">
        <v>873</v>
      </c>
      <c r="J278" s="204" t="s">
        <v>102</v>
      </c>
      <c r="K278" s="204" t="s">
        <v>3302</v>
      </c>
      <c r="L278" s="383">
        <v>1224703.73</v>
      </c>
      <c r="M278" s="193" t="s">
        <v>27</v>
      </c>
      <c r="N278" s="186" t="s">
        <v>27</v>
      </c>
      <c r="O278" s="186" t="s">
        <v>27</v>
      </c>
      <c r="P278" s="185" t="s">
        <v>26</v>
      </c>
    </row>
    <row r="279" spans="1:16" s="195" customFormat="1" ht="168.75" x14ac:dyDescent="0.3">
      <c r="A279" s="249" t="s">
        <v>5079</v>
      </c>
      <c r="B279" s="186" t="s">
        <v>3254</v>
      </c>
      <c r="C279" s="186"/>
      <c r="D279" s="247"/>
      <c r="E279" s="204" t="s">
        <v>76</v>
      </c>
      <c r="F279" s="186" t="s">
        <v>282</v>
      </c>
      <c r="G279" s="204" t="s">
        <v>90</v>
      </c>
      <c r="H279" s="204" t="s">
        <v>3255</v>
      </c>
      <c r="I279" s="204" t="s">
        <v>873</v>
      </c>
      <c r="J279" s="204" t="s">
        <v>102</v>
      </c>
      <c r="K279" s="204" t="s">
        <v>3256</v>
      </c>
      <c r="L279" s="383">
        <v>451000</v>
      </c>
      <c r="M279" s="193" t="s">
        <v>27</v>
      </c>
      <c r="N279" s="186" t="s">
        <v>27</v>
      </c>
      <c r="O279" s="186" t="s">
        <v>27</v>
      </c>
      <c r="P279" s="185" t="s">
        <v>26</v>
      </c>
    </row>
    <row r="280" spans="1:16" s="195" customFormat="1" ht="168.75" x14ac:dyDescent="0.3">
      <c r="A280" s="249" t="s">
        <v>5080</v>
      </c>
      <c r="B280" s="186" t="s">
        <v>3263</v>
      </c>
      <c r="C280" s="186"/>
      <c r="D280" s="247"/>
      <c r="E280" s="204" t="s">
        <v>2444</v>
      </c>
      <c r="F280" s="186" t="s">
        <v>282</v>
      </c>
      <c r="G280" s="204" t="s">
        <v>90</v>
      </c>
      <c r="H280" s="204" t="s">
        <v>3264</v>
      </c>
      <c r="I280" s="204" t="s">
        <v>873</v>
      </c>
      <c r="J280" s="204" t="s">
        <v>102</v>
      </c>
      <c r="K280" s="204" t="s">
        <v>3265</v>
      </c>
      <c r="L280" s="383">
        <v>530000</v>
      </c>
      <c r="M280" s="193" t="s">
        <v>27</v>
      </c>
      <c r="N280" s="186" t="s">
        <v>27</v>
      </c>
      <c r="O280" s="186" t="s">
        <v>27</v>
      </c>
      <c r="P280" s="185" t="s">
        <v>26</v>
      </c>
    </row>
    <row r="281" spans="1:16" s="195" customFormat="1" ht="168.75" x14ac:dyDescent="0.3">
      <c r="A281" s="249" t="s">
        <v>5081</v>
      </c>
      <c r="B281" s="186" t="s">
        <v>3329</v>
      </c>
      <c r="C281" s="186" t="s">
        <v>27</v>
      </c>
      <c r="D281" s="247" t="s">
        <v>27</v>
      </c>
      <c r="E281" s="204" t="s">
        <v>2444</v>
      </c>
      <c r="F281" s="186" t="s">
        <v>282</v>
      </c>
      <c r="G281" s="204" t="s">
        <v>90</v>
      </c>
      <c r="H281" s="204" t="s">
        <v>3331</v>
      </c>
      <c r="I281" s="204" t="s">
        <v>873</v>
      </c>
      <c r="J281" s="204" t="s">
        <v>102</v>
      </c>
      <c r="K281" s="204" t="s">
        <v>3330</v>
      </c>
      <c r="L281" s="383">
        <v>992250</v>
      </c>
      <c r="M281" s="193" t="s">
        <v>27</v>
      </c>
      <c r="N281" s="193" t="s">
        <v>27</v>
      </c>
      <c r="O281" s="193" t="s">
        <v>27</v>
      </c>
      <c r="P281" s="193" t="s">
        <v>27</v>
      </c>
    </row>
    <row r="282" spans="1:16" s="195" customFormat="1" ht="168.75" x14ac:dyDescent="0.3">
      <c r="A282" s="249" t="s">
        <v>5082</v>
      </c>
      <c r="B282" s="186" t="s">
        <v>3207</v>
      </c>
      <c r="C282" s="186" t="s">
        <v>27</v>
      </c>
      <c r="D282" s="247" t="s">
        <v>27</v>
      </c>
      <c r="E282" s="204" t="s">
        <v>56</v>
      </c>
      <c r="F282" s="186" t="s">
        <v>282</v>
      </c>
      <c r="G282" s="204" t="s">
        <v>90</v>
      </c>
      <c r="H282" s="204" t="s">
        <v>3208</v>
      </c>
      <c r="I282" s="204" t="s">
        <v>873</v>
      </c>
      <c r="J282" s="204" t="s">
        <v>102</v>
      </c>
      <c r="K282" s="204" t="s">
        <v>3209</v>
      </c>
      <c r="L282" s="383">
        <v>200858.56</v>
      </c>
      <c r="M282" s="193" t="s">
        <v>27</v>
      </c>
      <c r="N282" s="186" t="s">
        <v>27</v>
      </c>
      <c r="O282" s="186" t="s">
        <v>27</v>
      </c>
      <c r="P282" s="185" t="s">
        <v>26</v>
      </c>
    </row>
    <row r="283" spans="1:16" s="195" customFormat="1" ht="168.75" x14ac:dyDescent="0.3">
      <c r="A283" s="249" t="s">
        <v>5083</v>
      </c>
      <c r="B283" s="186" t="s">
        <v>3149</v>
      </c>
      <c r="C283" s="186" t="s">
        <v>27</v>
      </c>
      <c r="D283" s="247" t="s">
        <v>27</v>
      </c>
      <c r="E283" s="204" t="s">
        <v>66</v>
      </c>
      <c r="F283" s="186" t="s">
        <v>282</v>
      </c>
      <c r="G283" s="204" t="s">
        <v>90</v>
      </c>
      <c r="H283" s="204" t="s">
        <v>1797</v>
      </c>
      <c r="I283" s="204" t="s">
        <v>873</v>
      </c>
      <c r="J283" s="204" t="s">
        <v>102</v>
      </c>
      <c r="K283" s="204" t="s">
        <v>1156</v>
      </c>
      <c r="L283" s="383">
        <v>49925</v>
      </c>
      <c r="M283" s="193" t="s">
        <v>27</v>
      </c>
      <c r="N283" s="186" t="s">
        <v>27</v>
      </c>
      <c r="O283" s="186" t="s">
        <v>27</v>
      </c>
      <c r="P283" s="185" t="s">
        <v>26</v>
      </c>
    </row>
    <row r="284" spans="1:16" s="195" customFormat="1" ht="168.75" x14ac:dyDescent="0.3">
      <c r="A284" s="249" t="s">
        <v>5084</v>
      </c>
      <c r="B284" s="186" t="s">
        <v>3151</v>
      </c>
      <c r="C284" s="186" t="s">
        <v>27</v>
      </c>
      <c r="D284" s="247" t="s">
        <v>27</v>
      </c>
      <c r="E284" s="204" t="s">
        <v>66</v>
      </c>
      <c r="F284" s="186" t="s">
        <v>282</v>
      </c>
      <c r="G284" s="204" t="s">
        <v>90</v>
      </c>
      <c r="H284" s="204" t="s">
        <v>1797</v>
      </c>
      <c r="I284" s="204" t="s">
        <v>873</v>
      </c>
      <c r="J284" s="204" t="s">
        <v>102</v>
      </c>
      <c r="K284" s="204" t="s">
        <v>1156</v>
      </c>
      <c r="L284" s="383">
        <v>71059.320000000007</v>
      </c>
      <c r="M284" s="193" t="s">
        <v>27</v>
      </c>
      <c r="N284" s="186" t="s">
        <v>27</v>
      </c>
      <c r="O284" s="186" t="s">
        <v>27</v>
      </c>
      <c r="P284" s="185" t="s">
        <v>26</v>
      </c>
    </row>
    <row r="285" spans="1:16" s="195" customFormat="1" ht="168.75" x14ac:dyDescent="0.3">
      <c r="A285" s="249" t="s">
        <v>5085</v>
      </c>
      <c r="B285" s="186" t="s">
        <v>3150</v>
      </c>
      <c r="C285" s="186" t="s">
        <v>27</v>
      </c>
      <c r="D285" s="247" t="s">
        <v>27</v>
      </c>
      <c r="E285" s="204" t="s">
        <v>66</v>
      </c>
      <c r="F285" s="186" t="s">
        <v>282</v>
      </c>
      <c r="G285" s="204" t="s">
        <v>90</v>
      </c>
      <c r="H285" s="204" t="s">
        <v>1797</v>
      </c>
      <c r="I285" s="204" t="s">
        <v>873</v>
      </c>
      <c r="J285" s="204" t="s">
        <v>102</v>
      </c>
      <c r="K285" s="204" t="s">
        <v>1156</v>
      </c>
      <c r="L285" s="383">
        <v>41250.07</v>
      </c>
      <c r="M285" s="193" t="s">
        <v>27</v>
      </c>
      <c r="N285" s="186" t="s">
        <v>27</v>
      </c>
      <c r="O285" s="186" t="s">
        <v>27</v>
      </c>
      <c r="P285" s="185" t="s">
        <v>26</v>
      </c>
    </row>
    <row r="286" spans="1:16" s="195" customFormat="1" ht="168.75" x14ac:dyDescent="0.3">
      <c r="A286" s="249" t="s">
        <v>5086</v>
      </c>
      <c r="B286" s="186" t="s">
        <v>3152</v>
      </c>
      <c r="C286" s="186" t="s">
        <v>27</v>
      </c>
      <c r="D286" s="247" t="s">
        <v>27</v>
      </c>
      <c r="E286" s="204" t="s">
        <v>66</v>
      </c>
      <c r="F286" s="186" t="s">
        <v>282</v>
      </c>
      <c r="G286" s="204" t="s">
        <v>90</v>
      </c>
      <c r="H286" s="204" t="s">
        <v>1797</v>
      </c>
      <c r="I286" s="204" t="s">
        <v>873</v>
      </c>
      <c r="J286" s="204" t="s">
        <v>102</v>
      </c>
      <c r="K286" s="204" t="s">
        <v>1156</v>
      </c>
      <c r="L286" s="383">
        <v>67840</v>
      </c>
      <c r="M286" s="193" t="s">
        <v>27</v>
      </c>
      <c r="N286" s="186" t="s">
        <v>27</v>
      </c>
      <c r="O286" s="186" t="s">
        <v>27</v>
      </c>
      <c r="P286" s="185" t="s">
        <v>26</v>
      </c>
    </row>
    <row r="287" spans="1:16" s="195" customFormat="1" ht="168.75" x14ac:dyDescent="0.3">
      <c r="A287" s="249" t="s">
        <v>4339</v>
      </c>
      <c r="B287" s="186" t="s">
        <v>3153</v>
      </c>
      <c r="C287" s="186" t="s">
        <v>27</v>
      </c>
      <c r="D287" s="247" t="s">
        <v>27</v>
      </c>
      <c r="E287" s="204" t="s">
        <v>66</v>
      </c>
      <c r="F287" s="186" t="s">
        <v>282</v>
      </c>
      <c r="G287" s="204" t="s">
        <v>90</v>
      </c>
      <c r="H287" s="204" t="s">
        <v>3154</v>
      </c>
      <c r="I287" s="204" t="s">
        <v>873</v>
      </c>
      <c r="J287" s="204" t="s">
        <v>102</v>
      </c>
      <c r="K287" s="204"/>
      <c r="L287" s="383">
        <v>60280</v>
      </c>
      <c r="M287" s="193" t="s">
        <v>27</v>
      </c>
      <c r="N287" s="186" t="s">
        <v>27</v>
      </c>
      <c r="O287" s="186" t="s">
        <v>27</v>
      </c>
      <c r="P287" s="185" t="s">
        <v>26</v>
      </c>
    </row>
    <row r="288" spans="1:16" s="195" customFormat="1" ht="168.75" x14ac:dyDescent="0.3">
      <c r="A288" s="249" t="s">
        <v>5087</v>
      </c>
      <c r="B288" s="186" t="s">
        <v>4904</v>
      </c>
      <c r="C288" s="186" t="s">
        <v>27</v>
      </c>
      <c r="D288" s="247" t="s">
        <v>27</v>
      </c>
      <c r="E288" s="204" t="s">
        <v>67</v>
      </c>
      <c r="F288" s="186" t="s">
        <v>282</v>
      </c>
      <c r="G288" s="204" t="s">
        <v>90</v>
      </c>
      <c r="H288" s="204" t="s">
        <v>3157</v>
      </c>
      <c r="I288" s="204" t="s">
        <v>873</v>
      </c>
      <c r="J288" s="204" t="s">
        <v>102</v>
      </c>
      <c r="K288" s="204" t="s">
        <v>4905</v>
      </c>
      <c r="L288" s="383">
        <v>199260</v>
      </c>
      <c r="M288" s="193" t="s">
        <v>27</v>
      </c>
      <c r="N288" s="186" t="s">
        <v>27</v>
      </c>
      <c r="O288" s="186" t="s">
        <v>27</v>
      </c>
      <c r="P288" s="185" t="s">
        <v>26</v>
      </c>
    </row>
    <row r="289" spans="1:16" s="195" customFormat="1" ht="168.75" x14ac:dyDescent="0.3">
      <c r="A289" s="249" t="s">
        <v>5088</v>
      </c>
      <c r="B289" s="186" t="s">
        <v>3190</v>
      </c>
      <c r="C289" s="186" t="s">
        <v>27</v>
      </c>
      <c r="D289" s="247" t="s">
        <v>27</v>
      </c>
      <c r="E289" s="204" t="s">
        <v>77</v>
      </c>
      <c r="F289" s="186" t="s">
        <v>282</v>
      </c>
      <c r="G289" s="204" t="s">
        <v>90</v>
      </c>
      <c r="H289" s="204" t="s">
        <v>3191</v>
      </c>
      <c r="I289" s="204" t="s">
        <v>873</v>
      </c>
      <c r="J289" s="204" t="s">
        <v>102</v>
      </c>
      <c r="K289" s="204" t="s">
        <v>3192</v>
      </c>
      <c r="L289" s="383">
        <v>99950</v>
      </c>
      <c r="M289" s="193" t="s">
        <v>27</v>
      </c>
      <c r="N289" s="186" t="s">
        <v>27</v>
      </c>
      <c r="O289" s="186" t="s">
        <v>27</v>
      </c>
      <c r="P289" s="185" t="s">
        <v>26</v>
      </c>
    </row>
    <row r="290" spans="1:16" s="195" customFormat="1" ht="168.75" x14ac:dyDescent="0.3">
      <c r="A290" s="249" t="s">
        <v>5089</v>
      </c>
      <c r="B290" s="186" t="s">
        <v>3193</v>
      </c>
      <c r="C290" s="186" t="s">
        <v>27</v>
      </c>
      <c r="D290" s="247" t="s">
        <v>27</v>
      </c>
      <c r="E290" s="204" t="s">
        <v>77</v>
      </c>
      <c r="F290" s="186" t="s">
        <v>282</v>
      </c>
      <c r="G290" s="204" t="s">
        <v>90</v>
      </c>
      <c r="H290" s="204" t="s">
        <v>3194</v>
      </c>
      <c r="I290" s="204" t="s">
        <v>873</v>
      </c>
      <c r="J290" s="204" t="s">
        <v>102</v>
      </c>
      <c r="K290" s="204" t="s">
        <v>3192</v>
      </c>
      <c r="L290" s="383">
        <v>86520</v>
      </c>
      <c r="M290" s="193" t="s">
        <v>27</v>
      </c>
      <c r="N290" s="186" t="s">
        <v>27</v>
      </c>
      <c r="O290" s="186" t="s">
        <v>27</v>
      </c>
      <c r="P290" s="185" t="s">
        <v>26</v>
      </c>
    </row>
    <row r="291" spans="1:16" s="195" customFormat="1" ht="168.75" x14ac:dyDescent="0.3">
      <c r="A291" s="249" t="s">
        <v>5090</v>
      </c>
      <c r="B291" s="186" t="s">
        <v>3195</v>
      </c>
      <c r="C291" s="186" t="s">
        <v>27</v>
      </c>
      <c r="D291" s="247" t="s">
        <v>27</v>
      </c>
      <c r="E291" s="204" t="s">
        <v>77</v>
      </c>
      <c r="F291" s="186" t="s">
        <v>282</v>
      </c>
      <c r="G291" s="204" t="s">
        <v>90</v>
      </c>
      <c r="H291" s="204" t="s">
        <v>3196</v>
      </c>
      <c r="I291" s="204" t="s">
        <v>873</v>
      </c>
      <c r="J291" s="204" t="s">
        <v>102</v>
      </c>
      <c r="K291" s="204" t="s">
        <v>3192</v>
      </c>
      <c r="L291" s="383">
        <v>81833</v>
      </c>
      <c r="M291" s="193" t="s">
        <v>27</v>
      </c>
      <c r="N291" s="186" t="s">
        <v>27</v>
      </c>
      <c r="O291" s="186" t="s">
        <v>27</v>
      </c>
      <c r="P291" s="185" t="s">
        <v>26</v>
      </c>
    </row>
    <row r="292" spans="1:16" s="195" customFormat="1" ht="168.75" x14ac:dyDescent="0.3">
      <c r="A292" s="249" t="s">
        <v>5091</v>
      </c>
      <c r="B292" s="186" t="s">
        <v>3218</v>
      </c>
      <c r="C292" s="186" t="s">
        <v>27</v>
      </c>
      <c r="D292" s="247" t="s">
        <v>27</v>
      </c>
      <c r="E292" s="204" t="s">
        <v>58</v>
      </c>
      <c r="F292" s="186" t="s">
        <v>282</v>
      </c>
      <c r="G292" s="204" t="s">
        <v>90</v>
      </c>
      <c r="H292" s="204" t="s">
        <v>3219</v>
      </c>
      <c r="I292" s="204" t="s">
        <v>873</v>
      </c>
      <c r="J292" s="204" t="s">
        <v>102</v>
      </c>
      <c r="K292" s="204" t="s">
        <v>3220</v>
      </c>
      <c r="L292" s="383">
        <v>50760</v>
      </c>
      <c r="M292" s="193" t="s">
        <v>27</v>
      </c>
      <c r="N292" s="186" t="s">
        <v>27</v>
      </c>
      <c r="O292" s="186" t="s">
        <v>27</v>
      </c>
      <c r="P292" s="185" t="s">
        <v>26</v>
      </c>
    </row>
    <row r="293" spans="1:16" s="195" customFormat="1" ht="168.75" x14ac:dyDescent="0.3">
      <c r="A293" s="249" t="s">
        <v>4340</v>
      </c>
      <c r="B293" s="186" t="s">
        <v>3232</v>
      </c>
      <c r="C293" s="186" t="s">
        <v>27</v>
      </c>
      <c r="D293" s="247" t="s">
        <v>27</v>
      </c>
      <c r="E293" s="204" t="s">
        <v>74</v>
      </c>
      <c r="F293" s="186" t="s">
        <v>282</v>
      </c>
      <c r="G293" s="204" t="s">
        <v>90</v>
      </c>
      <c r="H293" s="204" t="s">
        <v>3233</v>
      </c>
      <c r="I293" s="204" t="s">
        <v>873</v>
      </c>
      <c r="J293" s="204" t="s">
        <v>102</v>
      </c>
      <c r="K293" s="204" t="s">
        <v>3292</v>
      </c>
      <c r="L293" s="383">
        <v>253536</v>
      </c>
      <c r="M293" s="193" t="s">
        <v>27</v>
      </c>
      <c r="N293" s="186" t="s">
        <v>27</v>
      </c>
      <c r="O293" s="186" t="s">
        <v>27</v>
      </c>
      <c r="P293" s="185" t="s">
        <v>26</v>
      </c>
    </row>
    <row r="294" spans="1:16" s="195" customFormat="1" ht="168.75" x14ac:dyDescent="0.3">
      <c r="A294" s="249" t="s">
        <v>4341</v>
      </c>
      <c r="B294" s="186" t="s">
        <v>3257</v>
      </c>
      <c r="C294" s="186" t="s">
        <v>27</v>
      </c>
      <c r="D294" s="247" t="s">
        <v>27</v>
      </c>
      <c r="E294" s="204" t="s">
        <v>76</v>
      </c>
      <c r="F294" s="186" t="s">
        <v>282</v>
      </c>
      <c r="G294" s="204" t="s">
        <v>90</v>
      </c>
      <c r="H294" s="204" t="s">
        <v>3258</v>
      </c>
      <c r="I294" s="204" t="s">
        <v>873</v>
      </c>
      <c r="J294" s="204" t="s">
        <v>102</v>
      </c>
      <c r="K294" s="204" t="s">
        <v>3259</v>
      </c>
      <c r="L294" s="383">
        <v>174000</v>
      </c>
      <c r="M294" s="193" t="s">
        <v>27</v>
      </c>
      <c r="N294" s="186" t="s">
        <v>27</v>
      </c>
      <c r="O294" s="186" t="s">
        <v>27</v>
      </c>
      <c r="P294" s="185" t="s">
        <v>26</v>
      </c>
    </row>
    <row r="295" spans="1:16" s="195" customFormat="1" ht="168.75" x14ac:dyDescent="0.3">
      <c r="A295" s="249" t="s">
        <v>4342</v>
      </c>
      <c r="B295" s="186" t="s">
        <v>3266</v>
      </c>
      <c r="C295" s="186" t="s">
        <v>27</v>
      </c>
      <c r="D295" s="247" t="s">
        <v>27</v>
      </c>
      <c r="E295" s="204" t="s">
        <v>2444</v>
      </c>
      <c r="F295" s="186" t="s">
        <v>282</v>
      </c>
      <c r="G295" s="204" t="s">
        <v>90</v>
      </c>
      <c r="H295" s="204" t="s">
        <v>3269</v>
      </c>
      <c r="I295" s="204" t="s">
        <v>873</v>
      </c>
      <c r="J295" s="204" t="s">
        <v>102</v>
      </c>
      <c r="K295" s="204" t="s">
        <v>3267</v>
      </c>
      <c r="L295" s="383">
        <v>109900</v>
      </c>
      <c r="M295" s="193" t="s">
        <v>27</v>
      </c>
      <c r="N295" s="186" t="s">
        <v>27</v>
      </c>
      <c r="O295" s="186" t="s">
        <v>27</v>
      </c>
      <c r="P295" s="185" t="s">
        <v>26</v>
      </c>
    </row>
    <row r="296" spans="1:16" s="195" customFormat="1" ht="168.75" x14ac:dyDescent="0.3">
      <c r="A296" s="249" t="s">
        <v>5092</v>
      </c>
      <c r="B296" s="186" t="s">
        <v>3268</v>
      </c>
      <c r="C296" s="186" t="s">
        <v>27</v>
      </c>
      <c r="D296" s="247" t="s">
        <v>27</v>
      </c>
      <c r="E296" s="204" t="s">
        <v>2444</v>
      </c>
      <c r="F296" s="186" t="s">
        <v>282</v>
      </c>
      <c r="G296" s="204" t="s">
        <v>90</v>
      </c>
      <c r="H296" s="204" t="s">
        <v>3269</v>
      </c>
      <c r="I296" s="204" t="s">
        <v>873</v>
      </c>
      <c r="J296" s="204" t="s">
        <v>102</v>
      </c>
      <c r="K296" s="204" t="s">
        <v>3267</v>
      </c>
      <c r="L296" s="383">
        <v>109000</v>
      </c>
      <c r="M296" s="193" t="s">
        <v>27</v>
      </c>
      <c r="N296" s="186" t="s">
        <v>27</v>
      </c>
      <c r="O296" s="186" t="s">
        <v>27</v>
      </c>
      <c r="P296" s="185" t="s">
        <v>26</v>
      </c>
    </row>
    <row r="297" spans="1:16" s="195" customFormat="1" ht="168.75" x14ac:dyDescent="0.3">
      <c r="A297" s="249" t="s">
        <v>4343</v>
      </c>
      <c r="B297" s="186" t="s">
        <v>3158</v>
      </c>
      <c r="C297" s="186" t="s">
        <v>27</v>
      </c>
      <c r="D297" s="247" t="s">
        <v>27</v>
      </c>
      <c r="E297" s="204" t="s">
        <v>67</v>
      </c>
      <c r="F297" s="186" t="s">
        <v>282</v>
      </c>
      <c r="G297" s="204" t="s">
        <v>90</v>
      </c>
      <c r="H297" s="204" t="s">
        <v>3159</v>
      </c>
      <c r="I297" s="204" t="s">
        <v>873</v>
      </c>
      <c r="J297" s="204" t="s">
        <v>102</v>
      </c>
      <c r="K297" s="204" t="s">
        <v>4906</v>
      </c>
      <c r="L297" s="383">
        <v>472500</v>
      </c>
      <c r="M297" s="193" t="s">
        <v>27</v>
      </c>
      <c r="N297" s="186" t="s">
        <v>27</v>
      </c>
      <c r="O297" s="186" t="s">
        <v>27</v>
      </c>
      <c r="P297" s="185" t="s">
        <v>26</v>
      </c>
    </row>
    <row r="298" spans="1:16" s="195" customFormat="1" ht="168.75" x14ac:dyDescent="0.3">
      <c r="A298" s="249" t="s">
        <v>5093</v>
      </c>
      <c r="B298" s="186" t="s">
        <v>3230</v>
      </c>
      <c r="C298" s="186"/>
      <c r="D298" s="247"/>
      <c r="E298" s="204" t="s">
        <v>74</v>
      </c>
      <c r="F298" s="186" t="s">
        <v>282</v>
      </c>
      <c r="G298" s="204" t="s">
        <v>90</v>
      </c>
      <c r="H298" s="204" t="s">
        <v>3231</v>
      </c>
      <c r="I298" s="204" t="s">
        <v>873</v>
      </c>
      <c r="J298" s="204" t="s">
        <v>102</v>
      </c>
      <c r="K298" s="204" t="s">
        <v>3291</v>
      </c>
      <c r="L298" s="398">
        <v>599000</v>
      </c>
      <c r="M298" s="193" t="s">
        <v>27</v>
      </c>
      <c r="N298" s="186" t="s">
        <v>27</v>
      </c>
      <c r="O298" s="186" t="s">
        <v>27</v>
      </c>
      <c r="P298" s="186"/>
    </row>
    <row r="299" spans="1:16" s="195" customFormat="1" ht="168.75" x14ac:dyDescent="0.3">
      <c r="A299" s="249" t="s">
        <v>5094</v>
      </c>
      <c r="B299" s="186" t="s">
        <v>3160</v>
      </c>
      <c r="C299" s="186" t="s">
        <v>27</v>
      </c>
      <c r="D299" s="247" t="s">
        <v>27</v>
      </c>
      <c r="E299" s="204" t="s">
        <v>67</v>
      </c>
      <c r="F299" s="186" t="s">
        <v>282</v>
      </c>
      <c r="G299" s="204" t="s">
        <v>90</v>
      </c>
      <c r="H299" s="204" t="s">
        <v>3161</v>
      </c>
      <c r="I299" s="204" t="s">
        <v>873</v>
      </c>
      <c r="J299" s="204" t="s">
        <v>102</v>
      </c>
      <c r="K299" s="204" t="s">
        <v>3162</v>
      </c>
      <c r="L299" s="383">
        <v>88257</v>
      </c>
      <c r="M299" s="193" t="s">
        <v>27</v>
      </c>
      <c r="N299" s="186" t="s">
        <v>27</v>
      </c>
      <c r="O299" s="186" t="s">
        <v>27</v>
      </c>
      <c r="P299" s="185" t="s">
        <v>26</v>
      </c>
    </row>
    <row r="300" spans="1:16" s="195" customFormat="1" ht="168.75" x14ac:dyDescent="0.3">
      <c r="A300" s="249" t="s">
        <v>5095</v>
      </c>
      <c r="B300" s="186" t="s">
        <v>4910</v>
      </c>
      <c r="C300" s="186" t="s">
        <v>27</v>
      </c>
      <c r="D300" s="247" t="s">
        <v>27</v>
      </c>
      <c r="E300" s="204" t="s">
        <v>67</v>
      </c>
      <c r="F300" s="186" t="s">
        <v>282</v>
      </c>
      <c r="G300" s="204" t="s">
        <v>90</v>
      </c>
      <c r="H300" s="204" t="s">
        <v>3161</v>
      </c>
      <c r="I300" s="204" t="s">
        <v>873</v>
      </c>
      <c r="J300" s="204" t="s">
        <v>102</v>
      </c>
      <c r="K300" s="204" t="s">
        <v>3162</v>
      </c>
      <c r="L300" s="383">
        <v>51680</v>
      </c>
      <c r="M300" s="193" t="s">
        <v>27</v>
      </c>
      <c r="N300" s="186" t="s">
        <v>27</v>
      </c>
      <c r="O300" s="186" t="s">
        <v>27</v>
      </c>
      <c r="P300" s="185" t="s">
        <v>26</v>
      </c>
    </row>
    <row r="301" spans="1:16" s="195" customFormat="1" ht="168.75" x14ac:dyDescent="0.3">
      <c r="A301" s="249" t="s">
        <v>5096</v>
      </c>
      <c r="B301" s="186" t="s">
        <v>4911</v>
      </c>
      <c r="C301" s="186" t="s">
        <v>27</v>
      </c>
      <c r="D301" s="247" t="s">
        <v>27</v>
      </c>
      <c r="E301" s="204" t="s">
        <v>67</v>
      </c>
      <c r="F301" s="186" t="s">
        <v>282</v>
      </c>
      <c r="G301" s="204" t="s">
        <v>90</v>
      </c>
      <c r="H301" s="204" t="s">
        <v>3161</v>
      </c>
      <c r="I301" s="204" t="s">
        <v>873</v>
      </c>
      <c r="J301" s="204" t="s">
        <v>102</v>
      </c>
      <c r="K301" s="204" t="s">
        <v>3162</v>
      </c>
      <c r="L301" s="383">
        <v>72354</v>
      </c>
      <c r="M301" s="193" t="s">
        <v>27</v>
      </c>
      <c r="N301" s="186" t="s">
        <v>27</v>
      </c>
      <c r="O301" s="186" t="s">
        <v>27</v>
      </c>
      <c r="P301" s="185" t="s">
        <v>26</v>
      </c>
    </row>
    <row r="302" spans="1:16" s="195" customFormat="1" ht="168.75" x14ac:dyDescent="0.3">
      <c r="A302" s="249" t="s">
        <v>5097</v>
      </c>
      <c r="B302" s="186" t="s">
        <v>4912</v>
      </c>
      <c r="C302" s="186" t="s">
        <v>27</v>
      </c>
      <c r="D302" s="247" t="s">
        <v>27</v>
      </c>
      <c r="E302" s="204" t="s">
        <v>67</v>
      </c>
      <c r="F302" s="186" t="s">
        <v>282</v>
      </c>
      <c r="G302" s="204" t="s">
        <v>90</v>
      </c>
      <c r="H302" s="204" t="s">
        <v>3161</v>
      </c>
      <c r="I302" s="204" t="s">
        <v>873</v>
      </c>
      <c r="J302" s="204" t="s">
        <v>102</v>
      </c>
      <c r="K302" s="204" t="s">
        <v>3162</v>
      </c>
      <c r="L302" s="383">
        <v>50592</v>
      </c>
      <c r="M302" s="193" t="s">
        <v>27</v>
      </c>
      <c r="N302" s="186" t="s">
        <v>27</v>
      </c>
      <c r="O302" s="186" t="s">
        <v>27</v>
      </c>
      <c r="P302" s="185" t="s">
        <v>26</v>
      </c>
    </row>
    <row r="303" spans="1:16" s="195" customFormat="1" ht="168.75" x14ac:dyDescent="0.3">
      <c r="A303" s="249" t="s">
        <v>5098</v>
      </c>
      <c r="B303" s="186" t="s">
        <v>4896</v>
      </c>
      <c r="C303" s="186" t="s">
        <v>27</v>
      </c>
      <c r="D303" s="247" t="s">
        <v>27</v>
      </c>
      <c r="E303" s="204" t="s">
        <v>67</v>
      </c>
      <c r="F303" s="186" t="s">
        <v>282</v>
      </c>
      <c r="G303" s="204" t="s">
        <v>90</v>
      </c>
      <c r="H303" s="204" t="s">
        <v>3163</v>
      </c>
      <c r="I303" s="204" t="s">
        <v>873</v>
      </c>
      <c r="J303" s="204" t="s">
        <v>102</v>
      </c>
      <c r="K303" s="204" t="s">
        <v>3164</v>
      </c>
      <c r="L303" s="383">
        <v>84696.92</v>
      </c>
      <c r="M303" s="193" t="s">
        <v>27</v>
      </c>
      <c r="N303" s="186" t="s">
        <v>27</v>
      </c>
      <c r="O303" s="186" t="s">
        <v>27</v>
      </c>
      <c r="P303" s="185" t="s">
        <v>26</v>
      </c>
    </row>
    <row r="304" spans="1:16" s="195" customFormat="1" ht="168.75" x14ac:dyDescent="0.3">
      <c r="A304" s="249" t="s">
        <v>5099</v>
      </c>
      <c r="B304" s="186" t="s">
        <v>3165</v>
      </c>
      <c r="C304" s="186" t="s">
        <v>27</v>
      </c>
      <c r="D304" s="247" t="s">
        <v>27</v>
      </c>
      <c r="E304" s="204" t="s">
        <v>67</v>
      </c>
      <c r="F304" s="186" t="s">
        <v>282</v>
      </c>
      <c r="G304" s="204" t="s">
        <v>90</v>
      </c>
      <c r="H304" s="204" t="s">
        <v>3163</v>
      </c>
      <c r="I304" s="204" t="s">
        <v>873</v>
      </c>
      <c r="J304" s="204" t="s">
        <v>102</v>
      </c>
      <c r="K304" s="204" t="s">
        <v>3164</v>
      </c>
      <c r="L304" s="383">
        <v>148706.35999999999</v>
      </c>
      <c r="M304" s="193" t="s">
        <v>27</v>
      </c>
      <c r="N304" s="186" t="s">
        <v>27</v>
      </c>
      <c r="O304" s="186" t="s">
        <v>27</v>
      </c>
      <c r="P304" s="185" t="s">
        <v>26</v>
      </c>
    </row>
    <row r="305" spans="1:16" s="195" customFormat="1" ht="168.75" x14ac:dyDescent="0.3">
      <c r="A305" s="249" t="s">
        <v>4344</v>
      </c>
      <c r="B305" s="186" t="s">
        <v>3210</v>
      </c>
      <c r="C305" s="186" t="s">
        <v>27</v>
      </c>
      <c r="D305" s="247" t="s">
        <v>27</v>
      </c>
      <c r="E305" s="204" t="s">
        <v>58</v>
      </c>
      <c r="F305" s="186" t="s">
        <v>282</v>
      </c>
      <c r="G305" s="204" t="s">
        <v>90</v>
      </c>
      <c r="H305" s="204" t="s">
        <v>3212</v>
      </c>
      <c r="I305" s="204" t="s">
        <v>873</v>
      </c>
      <c r="J305" s="204" t="s">
        <v>102</v>
      </c>
      <c r="K305" s="204" t="s">
        <v>3211</v>
      </c>
      <c r="L305" s="383">
        <v>97866</v>
      </c>
      <c r="M305" s="193" t="s">
        <v>27</v>
      </c>
      <c r="N305" s="186" t="s">
        <v>27</v>
      </c>
      <c r="O305" s="186" t="s">
        <v>27</v>
      </c>
      <c r="P305" s="185" t="s">
        <v>26</v>
      </c>
    </row>
    <row r="306" spans="1:16" s="195" customFormat="1" ht="168.75" x14ac:dyDescent="0.3">
      <c r="A306" s="249" t="s">
        <v>5100</v>
      </c>
      <c r="B306" s="186" t="s">
        <v>3171</v>
      </c>
      <c r="C306" s="186" t="s">
        <v>27</v>
      </c>
      <c r="D306" s="247" t="s">
        <v>27</v>
      </c>
      <c r="E306" s="204" t="s">
        <v>68</v>
      </c>
      <c r="F306" s="186" t="s">
        <v>282</v>
      </c>
      <c r="G306" s="204" t="s">
        <v>90</v>
      </c>
      <c r="H306" s="204" t="s">
        <v>3172</v>
      </c>
      <c r="I306" s="204" t="s">
        <v>873</v>
      </c>
      <c r="J306" s="204" t="s">
        <v>102</v>
      </c>
      <c r="K306" s="204" t="s">
        <v>3164</v>
      </c>
      <c r="L306" s="398">
        <v>96398.31</v>
      </c>
      <c r="M306" s="193" t="s">
        <v>27</v>
      </c>
      <c r="N306" s="186" t="s">
        <v>27</v>
      </c>
      <c r="O306" s="186" t="s">
        <v>27</v>
      </c>
      <c r="P306" s="186" t="s">
        <v>3173</v>
      </c>
    </row>
    <row r="307" spans="1:16" s="195" customFormat="1" ht="168.75" x14ac:dyDescent="0.3">
      <c r="A307" s="249" t="s">
        <v>5101</v>
      </c>
      <c r="B307" s="186" t="s">
        <v>3187</v>
      </c>
      <c r="C307" s="186" t="s">
        <v>27</v>
      </c>
      <c r="D307" s="247" t="s">
        <v>27</v>
      </c>
      <c r="E307" s="204" t="s">
        <v>71</v>
      </c>
      <c r="F307" s="186" t="s">
        <v>282</v>
      </c>
      <c r="G307" s="204" t="s">
        <v>90</v>
      </c>
      <c r="H307" s="204" t="s">
        <v>3188</v>
      </c>
      <c r="I307" s="204" t="s">
        <v>873</v>
      </c>
      <c r="J307" s="204" t="s">
        <v>102</v>
      </c>
      <c r="K307" s="204" t="s">
        <v>3189</v>
      </c>
      <c r="L307" s="398">
        <v>64500</v>
      </c>
      <c r="M307" s="193" t="s">
        <v>27</v>
      </c>
      <c r="N307" s="186" t="s">
        <v>27</v>
      </c>
      <c r="O307" s="186" t="s">
        <v>27</v>
      </c>
      <c r="P307" s="186"/>
    </row>
    <row r="308" spans="1:16" s="195" customFormat="1" ht="168.75" x14ac:dyDescent="0.3">
      <c r="A308" s="249" t="s">
        <v>4345</v>
      </c>
      <c r="B308" s="186" t="s">
        <v>3199</v>
      </c>
      <c r="C308" s="186" t="s">
        <v>27</v>
      </c>
      <c r="D308" s="247" t="s">
        <v>27</v>
      </c>
      <c r="E308" s="204" t="s">
        <v>77</v>
      </c>
      <c r="F308" s="186" t="s">
        <v>282</v>
      </c>
      <c r="G308" s="204" t="s">
        <v>90</v>
      </c>
      <c r="H308" s="204" t="s">
        <v>3200</v>
      </c>
      <c r="I308" s="204" t="s">
        <v>873</v>
      </c>
      <c r="J308" s="204" t="s">
        <v>102</v>
      </c>
      <c r="K308" s="204" t="s">
        <v>3201</v>
      </c>
      <c r="L308" s="398">
        <v>62000</v>
      </c>
      <c r="M308" s="193" t="s">
        <v>27</v>
      </c>
      <c r="N308" s="186" t="s">
        <v>27</v>
      </c>
      <c r="O308" s="186" t="s">
        <v>27</v>
      </c>
      <c r="P308" s="186"/>
    </row>
    <row r="309" spans="1:16" s="195" customFormat="1" ht="168.75" x14ac:dyDescent="0.3">
      <c r="A309" s="249" t="s">
        <v>5102</v>
      </c>
      <c r="B309" s="186" t="s">
        <v>3221</v>
      </c>
      <c r="C309" s="186" t="s">
        <v>3222</v>
      </c>
      <c r="D309" s="247" t="s">
        <v>27</v>
      </c>
      <c r="E309" s="204"/>
      <c r="F309" s="186" t="s">
        <v>282</v>
      </c>
      <c r="G309" s="204" t="s">
        <v>90</v>
      </c>
      <c r="H309" s="204" t="s">
        <v>1362</v>
      </c>
      <c r="I309" s="204" t="s">
        <v>873</v>
      </c>
      <c r="J309" s="204" t="s">
        <v>102</v>
      </c>
      <c r="K309" s="204" t="s">
        <v>3223</v>
      </c>
      <c r="L309" s="398">
        <v>6849</v>
      </c>
      <c r="M309" s="193" t="s">
        <v>27</v>
      </c>
      <c r="N309" s="186" t="s">
        <v>27</v>
      </c>
      <c r="O309" s="186" t="s">
        <v>27</v>
      </c>
      <c r="P309" s="186"/>
    </row>
    <row r="310" spans="1:16" s="195" customFormat="1" ht="168.75" x14ac:dyDescent="0.3">
      <c r="A310" s="249" t="s">
        <v>4346</v>
      </c>
      <c r="B310" s="186" t="s">
        <v>3225</v>
      </c>
      <c r="C310" s="186" t="s">
        <v>3226</v>
      </c>
      <c r="D310" s="247" t="s">
        <v>3224</v>
      </c>
      <c r="E310" s="204" t="s">
        <v>61</v>
      </c>
      <c r="F310" s="186" t="s">
        <v>282</v>
      </c>
      <c r="G310" s="204" t="s">
        <v>90</v>
      </c>
      <c r="H310" s="204" t="s">
        <v>1362</v>
      </c>
      <c r="I310" s="204" t="s">
        <v>873</v>
      </c>
      <c r="J310" s="204" t="s">
        <v>102</v>
      </c>
      <c r="K310" s="204" t="s">
        <v>3223</v>
      </c>
      <c r="L310" s="398" t="s">
        <v>27</v>
      </c>
      <c r="M310" s="193" t="s">
        <v>27</v>
      </c>
      <c r="N310" s="186" t="s">
        <v>27</v>
      </c>
      <c r="O310" s="186" t="s">
        <v>27</v>
      </c>
      <c r="P310" s="186"/>
    </row>
    <row r="311" spans="1:16" s="195" customFormat="1" ht="168.75" x14ac:dyDescent="0.3">
      <c r="A311" s="249" t="s">
        <v>4347</v>
      </c>
      <c r="B311" s="186" t="s">
        <v>3225</v>
      </c>
      <c r="C311" s="186" t="s">
        <v>3229</v>
      </c>
      <c r="D311" s="247" t="s">
        <v>3228</v>
      </c>
      <c r="E311" s="204" t="s">
        <v>66</v>
      </c>
      <c r="F311" s="186" t="s">
        <v>282</v>
      </c>
      <c r="G311" s="204" t="s">
        <v>90</v>
      </c>
      <c r="H311" s="204" t="s">
        <v>1362</v>
      </c>
      <c r="I311" s="204" t="s">
        <v>873</v>
      </c>
      <c r="J311" s="204" t="s">
        <v>102</v>
      </c>
      <c r="K311" s="204" t="s">
        <v>3223</v>
      </c>
      <c r="L311" s="398">
        <v>43429</v>
      </c>
      <c r="M311" s="193" t="s">
        <v>27</v>
      </c>
      <c r="N311" s="186" t="s">
        <v>27</v>
      </c>
      <c r="O311" s="186" t="s">
        <v>27</v>
      </c>
      <c r="P311" s="186"/>
    </row>
    <row r="312" spans="1:16" s="195" customFormat="1" ht="168.75" x14ac:dyDescent="0.3">
      <c r="A312" s="249" t="s">
        <v>4348</v>
      </c>
      <c r="B312" s="186" t="s">
        <v>3234</v>
      </c>
      <c r="C312" s="186"/>
      <c r="D312" s="247"/>
      <c r="E312" s="204" t="s">
        <v>74</v>
      </c>
      <c r="F312" s="186" t="s">
        <v>282</v>
      </c>
      <c r="G312" s="204" t="s">
        <v>90</v>
      </c>
      <c r="H312" s="204" t="s">
        <v>3235</v>
      </c>
      <c r="I312" s="204" t="s">
        <v>873</v>
      </c>
      <c r="J312" s="204" t="s">
        <v>102</v>
      </c>
      <c r="K312" s="204" t="s">
        <v>3290</v>
      </c>
      <c r="L312" s="398">
        <v>657648.73</v>
      </c>
      <c r="M312" s="193" t="s">
        <v>27</v>
      </c>
      <c r="N312" s="186" t="s">
        <v>27</v>
      </c>
      <c r="O312" s="186" t="s">
        <v>27</v>
      </c>
      <c r="P312" s="186"/>
    </row>
    <row r="313" spans="1:16" s="195" customFormat="1" ht="168.75" x14ac:dyDescent="0.3">
      <c r="A313" s="249" t="s">
        <v>4349</v>
      </c>
      <c r="B313" s="186" t="s">
        <v>3248</v>
      </c>
      <c r="C313" s="186" t="s">
        <v>3249</v>
      </c>
      <c r="D313" s="247" t="s">
        <v>3250</v>
      </c>
      <c r="E313" s="204" t="s">
        <v>63</v>
      </c>
      <c r="F313" s="186" t="s">
        <v>282</v>
      </c>
      <c r="G313" s="204" t="s">
        <v>90</v>
      </c>
      <c r="H313" s="204" t="s">
        <v>1797</v>
      </c>
      <c r="I313" s="204" t="s">
        <v>873</v>
      </c>
      <c r="J313" s="204" t="s">
        <v>102</v>
      </c>
      <c r="K313" s="204" t="s">
        <v>3251</v>
      </c>
      <c r="L313" s="398">
        <v>79903</v>
      </c>
      <c r="M313" s="193" t="s">
        <v>27</v>
      </c>
      <c r="N313" s="186" t="s">
        <v>27</v>
      </c>
      <c r="O313" s="186" t="s">
        <v>27</v>
      </c>
      <c r="P313" s="186"/>
    </row>
    <row r="314" spans="1:16" s="195" customFormat="1" ht="168.75" x14ac:dyDescent="0.3">
      <c r="A314" s="249" t="s">
        <v>4350</v>
      </c>
      <c r="B314" s="186" t="s">
        <v>3252</v>
      </c>
      <c r="C314" s="186" t="s">
        <v>3280</v>
      </c>
      <c r="D314" s="247"/>
      <c r="E314" s="204" t="s">
        <v>74</v>
      </c>
      <c r="F314" s="186" t="s">
        <v>282</v>
      </c>
      <c r="G314" s="204" t="s">
        <v>90</v>
      </c>
      <c r="H314" s="204" t="s">
        <v>3253</v>
      </c>
      <c r="I314" s="204" t="s">
        <v>873</v>
      </c>
      <c r="J314" s="204" t="s">
        <v>102</v>
      </c>
      <c r="K314" s="204" t="s">
        <v>3281</v>
      </c>
      <c r="L314" s="398">
        <v>721517.4</v>
      </c>
      <c r="M314" s="193" t="s">
        <v>27</v>
      </c>
      <c r="N314" s="186" t="s">
        <v>27</v>
      </c>
      <c r="O314" s="186" t="s">
        <v>27</v>
      </c>
      <c r="P314" s="186"/>
    </row>
    <row r="315" spans="1:16" s="195" customFormat="1" ht="168.75" x14ac:dyDescent="0.3">
      <c r="A315" s="249" t="s">
        <v>4351</v>
      </c>
      <c r="B315" s="186" t="s">
        <v>3260</v>
      </c>
      <c r="C315" s="186" t="s">
        <v>3261</v>
      </c>
      <c r="D315" s="247"/>
      <c r="E315" s="204" t="s">
        <v>76</v>
      </c>
      <c r="F315" s="186" t="s">
        <v>282</v>
      </c>
      <c r="G315" s="204" t="s">
        <v>90</v>
      </c>
      <c r="H315" s="204"/>
      <c r="I315" s="204" t="s">
        <v>873</v>
      </c>
      <c r="J315" s="204" t="s">
        <v>102</v>
      </c>
      <c r="K315" s="204" t="s">
        <v>3262</v>
      </c>
      <c r="L315" s="398">
        <v>783533.49</v>
      </c>
      <c r="M315" s="193" t="s">
        <v>27</v>
      </c>
      <c r="N315" s="186" t="s">
        <v>27</v>
      </c>
      <c r="O315" s="186" t="s">
        <v>27</v>
      </c>
      <c r="P315" s="186"/>
    </row>
    <row r="316" spans="1:16" s="195" customFormat="1" ht="168.75" x14ac:dyDescent="0.3">
      <c r="A316" s="249" t="s">
        <v>4352</v>
      </c>
      <c r="B316" s="186" t="s">
        <v>3236</v>
      </c>
      <c r="C316" s="186" t="s">
        <v>3288</v>
      </c>
      <c r="D316" s="247"/>
      <c r="E316" s="204" t="s">
        <v>74</v>
      </c>
      <c r="F316" s="186" t="s">
        <v>282</v>
      </c>
      <c r="G316" s="204" t="s">
        <v>90</v>
      </c>
      <c r="H316" s="204" t="s">
        <v>3237</v>
      </c>
      <c r="I316" s="204" t="s">
        <v>873</v>
      </c>
      <c r="J316" s="204" t="s">
        <v>102</v>
      </c>
      <c r="K316" s="204" t="s">
        <v>3289</v>
      </c>
      <c r="L316" s="398">
        <v>72755</v>
      </c>
      <c r="M316" s="193" t="s">
        <v>27</v>
      </c>
      <c r="N316" s="186" t="s">
        <v>27</v>
      </c>
      <c r="O316" s="186" t="s">
        <v>27</v>
      </c>
      <c r="P316" s="186"/>
    </row>
    <row r="317" spans="1:16" s="195" customFormat="1" ht="168.75" x14ac:dyDescent="0.3">
      <c r="A317" s="249" t="s">
        <v>4353</v>
      </c>
      <c r="B317" s="186" t="s">
        <v>3243</v>
      </c>
      <c r="C317" s="186" t="s">
        <v>3242</v>
      </c>
      <c r="D317" s="247"/>
      <c r="E317" s="204" t="s">
        <v>74</v>
      </c>
      <c r="F317" s="186" t="s">
        <v>282</v>
      </c>
      <c r="G317" s="204" t="s">
        <v>90</v>
      </c>
      <c r="H317" s="204" t="s">
        <v>3241</v>
      </c>
      <c r="I317" s="204" t="s">
        <v>873</v>
      </c>
      <c r="J317" s="204" t="s">
        <v>102</v>
      </c>
      <c r="K317" s="204" t="s">
        <v>3287</v>
      </c>
      <c r="L317" s="398">
        <v>532474.43999999994</v>
      </c>
      <c r="M317" s="193" t="s">
        <v>27</v>
      </c>
      <c r="N317" s="186" t="s">
        <v>27</v>
      </c>
      <c r="O317" s="186" t="s">
        <v>27</v>
      </c>
      <c r="P317" s="186"/>
    </row>
    <row r="318" spans="1:16" s="195" customFormat="1" ht="168.75" x14ac:dyDescent="0.3">
      <c r="A318" s="249" t="s">
        <v>4354</v>
      </c>
      <c r="B318" s="186" t="s">
        <v>3246</v>
      </c>
      <c r="C318" s="186" t="s">
        <v>3242</v>
      </c>
      <c r="D318" s="247"/>
      <c r="E318" s="204" t="s">
        <v>74</v>
      </c>
      <c r="F318" s="186" t="s">
        <v>282</v>
      </c>
      <c r="G318" s="204" t="s">
        <v>90</v>
      </c>
      <c r="H318" s="204" t="s">
        <v>3244</v>
      </c>
      <c r="I318" s="204" t="s">
        <v>873</v>
      </c>
      <c r="J318" s="204" t="s">
        <v>102</v>
      </c>
      <c r="K318" s="204" t="s">
        <v>3287</v>
      </c>
      <c r="L318" s="398">
        <v>353711.54</v>
      </c>
      <c r="M318" s="193" t="s">
        <v>27</v>
      </c>
      <c r="N318" s="186" t="s">
        <v>27</v>
      </c>
      <c r="O318" s="186" t="s">
        <v>27</v>
      </c>
      <c r="P318" s="186"/>
    </row>
    <row r="319" spans="1:16" s="195" customFormat="1" ht="168.75" x14ac:dyDescent="0.3">
      <c r="A319" s="249" t="s">
        <v>4355</v>
      </c>
      <c r="B319" s="186" t="s">
        <v>3245</v>
      </c>
      <c r="C319" s="186" t="s">
        <v>3242</v>
      </c>
      <c r="D319" s="247"/>
      <c r="E319" s="204" t="s">
        <v>74</v>
      </c>
      <c r="F319" s="186" t="s">
        <v>282</v>
      </c>
      <c r="G319" s="204" t="s">
        <v>90</v>
      </c>
      <c r="H319" s="204" t="s">
        <v>3247</v>
      </c>
      <c r="I319" s="204" t="s">
        <v>873</v>
      </c>
      <c r="J319" s="204" t="s">
        <v>102</v>
      </c>
      <c r="K319" s="204" t="s">
        <v>3287</v>
      </c>
      <c r="L319" s="398">
        <v>65017</v>
      </c>
      <c r="M319" s="193" t="s">
        <v>27</v>
      </c>
      <c r="N319" s="186" t="s">
        <v>27</v>
      </c>
      <c r="O319" s="186" t="s">
        <v>27</v>
      </c>
      <c r="P319" s="186"/>
    </row>
    <row r="320" spans="1:16" s="241" customFormat="1" ht="18.75" x14ac:dyDescent="0.3">
      <c r="A320" s="436" t="s">
        <v>4721</v>
      </c>
      <c r="B320" s="436"/>
      <c r="C320" s="436"/>
      <c r="D320" s="436"/>
      <c r="E320" s="436"/>
      <c r="F320" s="436"/>
      <c r="G320" s="436"/>
      <c r="H320" s="436"/>
      <c r="I320" s="436"/>
      <c r="J320" s="436"/>
      <c r="K320" s="436"/>
      <c r="L320" s="436"/>
      <c r="M320" s="436"/>
      <c r="N320" s="436"/>
      <c r="O320" s="436"/>
      <c r="P320" s="437"/>
    </row>
    <row r="321" spans="1:16" s="241" customFormat="1" ht="18.75" x14ac:dyDescent="0.3">
      <c r="A321" s="438" t="s">
        <v>4722</v>
      </c>
      <c r="B321" s="436"/>
      <c r="C321" s="436"/>
      <c r="D321" s="436"/>
      <c r="E321" s="436"/>
      <c r="F321" s="436"/>
      <c r="G321" s="436"/>
      <c r="H321" s="436"/>
      <c r="I321" s="436"/>
      <c r="J321" s="436"/>
      <c r="K321" s="436"/>
      <c r="L321" s="436"/>
      <c r="M321" s="436"/>
      <c r="N321" s="436"/>
      <c r="O321" s="436"/>
      <c r="P321" s="437"/>
    </row>
    <row r="322" spans="1:16" s="241" customFormat="1" ht="150" x14ac:dyDescent="0.3">
      <c r="A322" s="258" t="s">
        <v>4356</v>
      </c>
      <c r="B322" s="199" t="s">
        <v>2637</v>
      </c>
      <c r="C322" s="199" t="s">
        <v>2634</v>
      </c>
      <c r="D322" s="381" t="s">
        <v>26</v>
      </c>
      <c r="E322" s="199" t="s">
        <v>58</v>
      </c>
      <c r="F322" s="335" t="s">
        <v>109</v>
      </c>
      <c r="G322" s="382" t="s">
        <v>360</v>
      </c>
      <c r="H322" s="199" t="s">
        <v>2635</v>
      </c>
      <c r="I322" s="384" t="s">
        <v>4741</v>
      </c>
      <c r="J322" s="384" t="s">
        <v>807</v>
      </c>
      <c r="K322" s="199" t="s">
        <v>2636</v>
      </c>
      <c r="L322" s="385">
        <v>2596025.23</v>
      </c>
      <c r="M322" s="337" t="s">
        <v>26</v>
      </c>
      <c r="N322" s="353" t="s">
        <v>26</v>
      </c>
      <c r="O322" s="353" t="s">
        <v>26</v>
      </c>
      <c r="P322" s="202" t="s">
        <v>26</v>
      </c>
    </row>
    <row r="323" spans="1:16" s="241" customFormat="1" ht="150" x14ac:dyDescent="0.3">
      <c r="A323" s="258" t="s">
        <v>4357</v>
      </c>
      <c r="B323" s="199" t="s">
        <v>2638</v>
      </c>
      <c r="C323" s="199" t="s">
        <v>2634</v>
      </c>
      <c r="D323" s="381" t="s">
        <v>26</v>
      </c>
      <c r="E323" s="199" t="s">
        <v>58</v>
      </c>
      <c r="F323" s="335" t="s">
        <v>109</v>
      </c>
      <c r="G323" s="382" t="s">
        <v>360</v>
      </c>
      <c r="H323" s="199" t="s">
        <v>2635</v>
      </c>
      <c r="I323" s="384" t="s">
        <v>4741</v>
      </c>
      <c r="J323" s="384" t="s">
        <v>807</v>
      </c>
      <c r="K323" s="199" t="s">
        <v>2636</v>
      </c>
      <c r="L323" s="385">
        <v>867141.49</v>
      </c>
      <c r="M323" s="337" t="s">
        <v>26</v>
      </c>
      <c r="N323" s="353" t="s">
        <v>26</v>
      </c>
      <c r="O323" s="353" t="s">
        <v>26</v>
      </c>
      <c r="P323" s="202" t="s">
        <v>26</v>
      </c>
    </row>
    <row r="324" spans="1:16" s="241" customFormat="1" ht="150" x14ac:dyDescent="0.3">
      <c r="A324" s="258" t="s">
        <v>4358</v>
      </c>
      <c r="B324" s="199" t="s">
        <v>2639</v>
      </c>
      <c r="C324" s="199" t="s">
        <v>2634</v>
      </c>
      <c r="D324" s="381" t="s">
        <v>26</v>
      </c>
      <c r="E324" s="199" t="s">
        <v>58</v>
      </c>
      <c r="F324" s="335" t="s">
        <v>109</v>
      </c>
      <c r="G324" s="382" t="s">
        <v>360</v>
      </c>
      <c r="H324" s="199" t="s">
        <v>2635</v>
      </c>
      <c r="I324" s="384" t="s">
        <v>4741</v>
      </c>
      <c r="J324" s="384" t="s">
        <v>807</v>
      </c>
      <c r="K324" s="199" t="s">
        <v>2636</v>
      </c>
      <c r="L324" s="385">
        <v>124553.9</v>
      </c>
      <c r="M324" s="337" t="s">
        <v>26</v>
      </c>
      <c r="N324" s="353" t="s">
        <v>26</v>
      </c>
      <c r="O324" s="353" t="s">
        <v>26</v>
      </c>
      <c r="P324" s="202" t="s">
        <v>26</v>
      </c>
    </row>
    <row r="325" spans="1:16" s="241" customFormat="1" ht="150" x14ac:dyDescent="0.3">
      <c r="A325" s="258" t="s">
        <v>4359</v>
      </c>
      <c r="B325" s="199" t="s">
        <v>2640</v>
      </c>
      <c r="C325" s="199" t="s">
        <v>2634</v>
      </c>
      <c r="D325" s="381" t="s">
        <v>26</v>
      </c>
      <c r="E325" s="199" t="s">
        <v>58</v>
      </c>
      <c r="F325" s="335" t="s">
        <v>109</v>
      </c>
      <c r="G325" s="382" t="s">
        <v>360</v>
      </c>
      <c r="H325" s="199" t="s">
        <v>2635</v>
      </c>
      <c r="I325" s="384" t="s">
        <v>4741</v>
      </c>
      <c r="J325" s="384" t="s">
        <v>807</v>
      </c>
      <c r="K325" s="199" t="s">
        <v>2636</v>
      </c>
      <c r="L325" s="385">
        <v>146198.70000000001</v>
      </c>
      <c r="M325" s="337" t="s">
        <v>26</v>
      </c>
      <c r="N325" s="353" t="s">
        <v>26</v>
      </c>
      <c r="O325" s="353" t="s">
        <v>26</v>
      </c>
      <c r="P325" s="202" t="s">
        <v>26</v>
      </c>
    </row>
    <row r="326" spans="1:16" s="241" customFormat="1" ht="150" x14ac:dyDescent="0.3">
      <c r="A326" s="258" t="s">
        <v>4360</v>
      </c>
      <c r="B326" s="380" t="s">
        <v>4744</v>
      </c>
      <c r="C326" s="380" t="s">
        <v>2634</v>
      </c>
      <c r="D326" s="381" t="s">
        <v>26</v>
      </c>
      <c r="E326" s="380" t="s">
        <v>58</v>
      </c>
      <c r="F326" s="393" t="s">
        <v>109</v>
      </c>
      <c r="G326" s="393" t="s">
        <v>360</v>
      </c>
      <c r="H326" s="380" t="s">
        <v>2635</v>
      </c>
      <c r="I326" s="384" t="s">
        <v>4741</v>
      </c>
      <c r="J326" s="384" t="s">
        <v>807</v>
      </c>
      <c r="K326" s="380" t="s">
        <v>2636</v>
      </c>
      <c r="L326" s="439">
        <v>1255256.51</v>
      </c>
      <c r="M326" s="337" t="s">
        <v>26</v>
      </c>
      <c r="N326" s="353" t="s">
        <v>26</v>
      </c>
      <c r="O326" s="353" t="s">
        <v>26</v>
      </c>
      <c r="P326" s="202" t="s">
        <v>26</v>
      </c>
    </row>
    <row r="327" spans="1:16" s="241" customFormat="1" ht="150" x14ac:dyDescent="0.3">
      <c r="A327" s="258" t="s">
        <v>4361</v>
      </c>
      <c r="B327" s="199" t="s">
        <v>2641</v>
      </c>
      <c r="C327" s="199" t="s">
        <v>2634</v>
      </c>
      <c r="D327" s="381" t="s">
        <v>26</v>
      </c>
      <c r="E327" s="199" t="s">
        <v>58</v>
      </c>
      <c r="F327" s="335" t="s">
        <v>109</v>
      </c>
      <c r="G327" s="382" t="s">
        <v>360</v>
      </c>
      <c r="H327" s="199" t="s">
        <v>2635</v>
      </c>
      <c r="I327" s="384" t="s">
        <v>4741</v>
      </c>
      <c r="J327" s="384" t="s">
        <v>807</v>
      </c>
      <c r="K327" s="199" t="s">
        <v>2636</v>
      </c>
      <c r="L327" s="385">
        <v>331287.61</v>
      </c>
      <c r="M327" s="337" t="s">
        <v>26</v>
      </c>
      <c r="N327" s="353" t="s">
        <v>26</v>
      </c>
      <c r="O327" s="353" t="s">
        <v>26</v>
      </c>
      <c r="P327" s="202" t="s">
        <v>26</v>
      </c>
    </row>
    <row r="328" spans="1:16" s="241" customFormat="1" ht="150" x14ac:dyDescent="0.3">
      <c r="A328" s="258" t="s">
        <v>4362</v>
      </c>
      <c r="B328" s="199" t="s">
        <v>2642</v>
      </c>
      <c r="C328" s="199" t="s">
        <v>2634</v>
      </c>
      <c r="D328" s="381" t="s">
        <v>26</v>
      </c>
      <c r="E328" s="199" t="s">
        <v>58</v>
      </c>
      <c r="F328" s="335" t="s">
        <v>109</v>
      </c>
      <c r="G328" s="382" t="s">
        <v>360</v>
      </c>
      <c r="H328" s="199" t="s">
        <v>2635</v>
      </c>
      <c r="I328" s="384" t="s">
        <v>4741</v>
      </c>
      <c r="J328" s="384" t="s">
        <v>807</v>
      </c>
      <c r="K328" s="199" t="s">
        <v>2636</v>
      </c>
      <c r="L328" s="385">
        <v>116410.41</v>
      </c>
      <c r="M328" s="337" t="s">
        <v>26</v>
      </c>
      <c r="N328" s="353" t="s">
        <v>26</v>
      </c>
      <c r="O328" s="353" t="s">
        <v>26</v>
      </c>
      <c r="P328" s="202" t="s">
        <v>26</v>
      </c>
    </row>
    <row r="329" spans="1:16" s="241" customFormat="1" ht="150" x14ac:dyDescent="0.3">
      <c r="A329" s="258" t="s">
        <v>4363</v>
      </c>
      <c r="B329" s="199" t="s">
        <v>2643</v>
      </c>
      <c r="C329" s="199" t="s">
        <v>2634</v>
      </c>
      <c r="D329" s="381" t="s">
        <v>26</v>
      </c>
      <c r="E329" s="199" t="s">
        <v>58</v>
      </c>
      <c r="F329" s="335" t="s">
        <v>109</v>
      </c>
      <c r="G329" s="382" t="s">
        <v>360</v>
      </c>
      <c r="H329" s="199" t="s">
        <v>2635</v>
      </c>
      <c r="I329" s="384" t="s">
        <v>4741</v>
      </c>
      <c r="J329" s="384" t="s">
        <v>807</v>
      </c>
      <c r="K329" s="199" t="s">
        <v>2636</v>
      </c>
      <c r="L329" s="385">
        <v>17481.060000000001</v>
      </c>
      <c r="M329" s="337" t="s">
        <v>26</v>
      </c>
      <c r="N329" s="353" t="s">
        <v>26</v>
      </c>
      <c r="O329" s="353" t="s">
        <v>26</v>
      </c>
      <c r="P329" s="202" t="s">
        <v>26</v>
      </c>
    </row>
    <row r="330" spans="1:16" s="241" customFormat="1" ht="150" x14ac:dyDescent="0.3">
      <c r="A330" s="258" t="s">
        <v>4364</v>
      </c>
      <c r="B330" s="199" t="s">
        <v>2644</v>
      </c>
      <c r="C330" s="199" t="s">
        <v>2634</v>
      </c>
      <c r="D330" s="381" t="s">
        <v>26</v>
      </c>
      <c r="E330" s="199" t="s">
        <v>58</v>
      </c>
      <c r="F330" s="335" t="s">
        <v>109</v>
      </c>
      <c r="G330" s="382" t="s">
        <v>360</v>
      </c>
      <c r="H330" s="199" t="s">
        <v>2635</v>
      </c>
      <c r="I330" s="384" t="s">
        <v>4741</v>
      </c>
      <c r="J330" s="384" t="s">
        <v>807</v>
      </c>
      <c r="K330" s="199" t="s">
        <v>2636</v>
      </c>
      <c r="L330" s="385">
        <v>17980</v>
      </c>
      <c r="M330" s="337" t="s">
        <v>26</v>
      </c>
      <c r="N330" s="353" t="s">
        <v>26</v>
      </c>
      <c r="O330" s="353" t="s">
        <v>26</v>
      </c>
      <c r="P330" s="202" t="s">
        <v>26</v>
      </c>
    </row>
    <row r="331" spans="1:16" s="241" customFormat="1" ht="150" x14ac:dyDescent="0.3">
      <c r="A331" s="258" t="s">
        <v>4365</v>
      </c>
      <c r="B331" s="199" t="s">
        <v>2645</v>
      </c>
      <c r="C331" s="199" t="s">
        <v>2634</v>
      </c>
      <c r="D331" s="381" t="s">
        <v>26</v>
      </c>
      <c r="E331" s="199" t="s">
        <v>58</v>
      </c>
      <c r="F331" s="335" t="s">
        <v>109</v>
      </c>
      <c r="G331" s="382" t="s">
        <v>360</v>
      </c>
      <c r="H331" s="199" t="s">
        <v>2635</v>
      </c>
      <c r="I331" s="384" t="s">
        <v>4741</v>
      </c>
      <c r="J331" s="384" t="s">
        <v>807</v>
      </c>
      <c r="K331" s="199" t="s">
        <v>2636</v>
      </c>
      <c r="L331" s="385">
        <v>33027.410000000003</v>
      </c>
      <c r="M331" s="337" t="s">
        <v>26</v>
      </c>
      <c r="N331" s="353" t="s">
        <v>26</v>
      </c>
      <c r="O331" s="353" t="s">
        <v>26</v>
      </c>
      <c r="P331" s="202" t="s">
        <v>26</v>
      </c>
    </row>
    <row r="332" spans="1:16" s="241" customFormat="1" ht="150" x14ac:dyDescent="0.3">
      <c r="A332" s="258" t="s">
        <v>4366</v>
      </c>
      <c r="B332" s="199" t="s">
        <v>2646</v>
      </c>
      <c r="C332" s="199" t="s">
        <v>2634</v>
      </c>
      <c r="D332" s="381" t="s">
        <v>26</v>
      </c>
      <c r="E332" s="199" t="s">
        <v>58</v>
      </c>
      <c r="F332" s="335" t="s">
        <v>109</v>
      </c>
      <c r="G332" s="382" t="s">
        <v>360</v>
      </c>
      <c r="H332" s="199" t="s">
        <v>2635</v>
      </c>
      <c r="I332" s="384" t="s">
        <v>4741</v>
      </c>
      <c r="J332" s="384" t="s">
        <v>807</v>
      </c>
      <c r="K332" s="199" t="s">
        <v>2636</v>
      </c>
      <c r="L332" s="385">
        <v>68142.539999999994</v>
      </c>
      <c r="M332" s="337" t="s">
        <v>26</v>
      </c>
      <c r="N332" s="353" t="s">
        <v>26</v>
      </c>
      <c r="O332" s="353" t="s">
        <v>26</v>
      </c>
      <c r="P332" s="202" t="s">
        <v>26</v>
      </c>
    </row>
    <row r="333" spans="1:16" s="241" customFormat="1" ht="150" x14ac:dyDescent="0.3">
      <c r="A333" s="258" t="s">
        <v>4367</v>
      </c>
      <c r="B333" s="199" t="s">
        <v>2647</v>
      </c>
      <c r="C333" s="199" t="s">
        <v>2634</v>
      </c>
      <c r="D333" s="381" t="s">
        <v>26</v>
      </c>
      <c r="E333" s="199" t="s">
        <v>58</v>
      </c>
      <c r="F333" s="335" t="s">
        <v>109</v>
      </c>
      <c r="G333" s="382" t="s">
        <v>360</v>
      </c>
      <c r="H333" s="199" t="s">
        <v>2635</v>
      </c>
      <c r="I333" s="384" t="s">
        <v>4741</v>
      </c>
      <c r="J333" s="384" t="s">
        <v>807</v>
      </c>
      <c r="K333" s="199" t="s">
        <v>2636</v>
      </c>
      <c r="L333" s="385">
        <v>39657.64</v>
      </c>
      <c r="M333" s="337" t="s">
        <v>26</v>
      </c>
      <c r="N333" s="353" t="s">
        <v>26</v>
      </c>
      <c r="O333" s="353" t="s">
        <v>26</v>
      </c>
      <c r="P333" s="202" t="s">
        <v>26</v>
      </c>
    </row>
    <row r="334" spans="1:16" s="241" customFormat="1" ht="150" x14ac:dyDescent="0.3">
      <c r="A334" s="258" t="s">
        <v>4368</v>
      </c>
      <c r="B334" s="199" t="s">
        <v>2648</v>
      </c>
      <c r="C334" s="199" t="s">
        <v>2634</v>
      </c>
      <c r="D334" s="381" t="s">
        <v>26</v>
      </c>
      <c r="E334" s="199" t="s">
        <v>58</v>
      </c>
      <c r="F334" s="335" t="s">
        <v>109</v>
      </c>
      <c r="G334" s="382" t="s">
        <v>360</v>
      </c>
      <c r="H334" s="199" t="s">
        <v>2635</v>
      </c>
      <c r="I334" s="384" t="s">
        <v>4741</v>
      </c>
      <c r="J334" s="384" t="s">
        <v>807</v>
      </c>
      <c r="K334" s="199" t="s">
        <v>2636</v>
      </c>
      <c r="L334" s="385">
        <v>129037.4</v>
      </c>
      <c r="M334" s="337" t="s">
        <v>26</v>
      </c>
      <c r="N334" s="353" t="s">
        <v>26</v>
      </c>
      <c r="O334" s="353" t="s">
        <v>26</v>
      </c>
      <c r="P334" s="202" t="s">
        <v>26</v>
      </c>
    </row>
    <row r="335" spans="1:16" s="241" customFormat="1" ht="150" x14ac:dyDescent="0.3">
      <c r="A335" s="258" t="s">
        <v>4369</v>
      </c>
      <c r="B335" s="199" t="s">
        <v>2649</v>
      </c>
      <c r="C335" s="199" t="s">
        <v>2634</v>
      </c>
      <c r="D335" s="381" t="s">
        <v>26</v>
      </c>
      <c r="E335" s="199" t="s">
        <v>58</v>
      </c>
      <c r="F335" s="335" t="s">
        <v>109</v>
      </c>
      <c r="G335" s="382" t="s">
        <v>360</v>
      </c>
      <c r="H335" s="199" t="s">
        <v>2635</v>
      </c>
      <c r="I335" s="384" t="s">
        <v>4741</v>
      </c>
      <c r="J335" s="384" t="s">
        <v>807</v>
      </c>
      <c r="K335" s="199" t="s">
        <v>2636</v>
      </c>
      <c r="L335" s="385">
        <v>66560.39</v>
      </c>
      <c r="M335" s="337" t="s">
        <v>26</v>
      </c>
      <c r="N335" s="353" t="s">
        <v>26</v>
      </c>
      <c r="O335" s="353" t="s">
        <v>26</v>
      </c>
      <c r="P335" s="202" t="s">
        <v>26</v>
      </c>
    </row>
    <row r="336" spans="1:16" s="241" customFormat="1" ht="150" x14ac:dyDescent="0.3">
      <c r="A336" s="258" t="s">
        <v>5103</v>
      </c>
      <c r="B336" s="199" t="s">
        <v>2650</v>
      </c>
      <c r="C336" s="199" t="s">
        <v>2634</v>
      </c>
      <c r="D336" s="381" t="s">
        <v>26</v>
      </c>
      <c r="E336" s="199" t="s">
        <v>58</v>
      </c>
      <c r="F336" s="335" t="s">
        <v>109</v>
      </c>
      <c r="G336" s="382" t="s">
        <v>360</v>
      </c>
      <c r="H336" s="199" t="s">
        <v>2635</v>
      </c>
      <c r="I336" s="384" t="s">
        <v>4741</v>
      </c>
      <c r="J336" s="384" t="s">
        <v>807</v>
      </c>
      <c r="K336" s="199" t="s">
        <v>2636</v>
      </c>
      <c r="L336" s="385">
        <v>52077.53</v>
      </c>
      <c r="M336" s="337" t="s">
        <v>26</v>
      </c>
      <c r="N336" s="353" t="s">
        <v>26</v>
      </c>
      <c r="O336" s="353" t="s">
        <v>26</v>
      </c>
      <c r="P336" s="202" t="s">
        <v>26</v>
      </c>
    </row>
    <row r="337" spans="1:16" s="241" customFormat="1" ht="150" x14ac:dyDescent="0.3">
      <c r="A337" s="258" t="s">
        <v>5104</v>
      </c>
      <c r="B337" s="199" t="s">
        <v>2651</v>
      </c>
      <c r="C337" s="199" t="s">
        <v>2634</v>
      </c>
      <c r="D337" s="381" t="s">
        <v>26</v>
      </c>
      <c r="E337" s="199" t="s">
        <v>58</v>
      </c>
      <c r="F337" s="335" t="s">
        <v>109</v>
      </c>
      <c r="G337" s="382" t="s">
        <v>360</v>
      </c>
      <c r="H337" s="199" t="s">
        <v>2635</v>
      </c>
      <c r="I337" s="384" t="s">
        <v>4741</v>
      </c>
      <c r="J337" s="384" t="s">
        <v>807</v>
      </c>
      <c r="K337" s="199" t="s">
        <v>2636</v>
      </c>
      <c r="L337" s="385">
        <v>184164.81</v>
      </c>
      <c r="M337" s="337" t="s">
        <v>26</v>
      </c>
      <c r="N337" s="353" t="s">
        <v>26</v>
      </c>
      <c r="O337" s="353" t="s">
        <v>26</v>
      </c>
      <c r="P337" s="202" t="s">
        <v>26</v>
      </c>
    </row>
    <row r="338" spans="1:16" s="241" customFormat="1" ht="107.1" customHeight="1" x14ac:dyDescent="0.3">
      <c r="A338" s="258" t="s">
        <v>4370</v>
      </c>
      <c r="B338" s="199" t="s">
        <v>2652</v>
      </c>
      <c r="C338" s="199" t="s">
        <v>2634</v>
      </c>
      <c r="D338" s="381" t="s">
        <v>26</v>
      </c>
      <c r="E338" s="199" t="s">
        <v>58</v>
      </c>
      <c r="F338" s="335" t="s">
        <v>109</v>
      </c>
      <c r="G338" s="382" t="s">
        <v>360</v>
      </c>
      <c r="H338" s="199" t="s">
        <v>2635</v>
      </c>
      <c r="I338" s="384" t="s">
        <v>4741</v>
      </c>
      <c r="J338" s="384" t="s">
        <v>807</v>
      </c>
      <c r="K338" s="199" t="s">
        <v>2636</v>
      </c>
      <c r="L338" s="385">
        <v>768322.84</v>
      </c>
      <c r="M338" s="337" t="s">
        <v>26</v>
      </c>
      <c r="N338" s="353" t="s">
        <v>26</v>
      </c>
      <c r="O338" s="353" t="s">
        <v>26</v>
      </c>
      <c r="P338" s="202" t="s">
        <v>26</v>
      </c>
    </row>
    <row r="339" spans="1:16" s="241" customFormat="1" ht="107.1" customHeight="1" x14ac:dyDescent="0.3">
      <c r="A339" s="258" t="s">
        <v>4371</v>
      </c>
      <c r="B339" s="199" t="s">
        <v>2652</v>
      </c>
      <c r="C339" s="199" t="s">
        <v>2634</v>
      </c>
      <c r="D339" s="381" t="s">
        <v>26</v>
      </c>
      <c r="E339" s="199" t="s">
        <v>58</v>
      </c>
      <c r="F339" s="335" t="s">
        <v>109</v>
      </c>
      <c r="G339" s="382" t="s">
        <v>360</v>
      </c>
      <c r="H339" s="199" t="s">
        <v>2635</v>
      </c>
      <c r="I339" s="384" t="s">
        <v>4741</v>
      </c>
      <c r="J339" s="384" t="s">
        <v>807</v>
      </c>
      <c r="K339" s="199" t="s">
        <v>2636</v>
      </c>
      <c r="L339" s="385">
        <v>768322.84</v>
      </c>
      <c r="M339" s="337" t="s">
        <v>26</v>
      </c>
      <c r="N339" s="353" t="s">
        <v>26</v>
      </c>
      <c r="O339" s="353" t="s">
        <v>26</v>
      </c>
      <c r="P339" s="202" t="s">
        <v>26</v>
      </c>
    </row>
    <row r="340" spans="1:16" s="241" customFormat="1" ht="107.1" customHeight="1" x14ac:dyDescent="0.3">
      <c r="A340" s="258" t="s">
        <v>4372</v>
      </c>
      <c r="B340" s="199" t="s">
        <v>2653</v>
      </c>
      <c r="C340" s="199" t="s">
        <v>2634</v>
      </c>
      <c r="D340" s="381" t="s">
        <v>26</v>
      </c>
      <c r="E340" s="199" t="s">
        <v>58</v>
      </c>
      <c r="F340" s="335" t="s">
        <v>109</v>
      </c>
      <c r="G340" s="382" t="s">
        <v>360</v>
      </c>
      <c r="H340" s="199" t="s">
        <v>2635</v>
      </c>
      <c r="I340" s="384" t="s">
        <v>4741</v>
      </c>
      <c r="J340" s="384" t="s">
        <v>807</v>
      </c>
      <c r="K340" s="199" t="s">
        <v>2636</v>
      </c>
      <c r="L340" s="385">
        <v>205348.82</v>
      </c>
      <c r="M340" s="337" t="s">
        <v>26</v>
      </c>
      <c r="N340" s="353" t="s">
        <v>26</v>
      </c>
      <c r="O340" s="353" t="s">
        <v>26</v>
      </c>
      <c r="P340" s="202" t="s">
        <v>26</v>
      </c>
    </row>
    <row r="341" spans="1:16" s="241" customFormat="1" ht="107.1" customHeight="1" x14ac:dyDescent="0.3">
      <c r="A341" s="258" t="s">
        <v>4373</v>
      </c>
      <c r="B341" s="199" t="s">
        <v>2654</v>
      </c>
      <c r="C341" s="199" t="s">
        <v>2634</v>
      </c>
      <c r="D341" s="381" t="s">
        <v>26</v>
      </c>
      <c r="E341" s="199" t="s">
        <v>58</v>
      </c>
      <c r="F341" s="335" t="s">
        <v>109</v>
      </c>
      <c r="G341" s="382" t="s">
        <v>360</v>
      </c>
      <c r="H341" s="199" t="s">
        <v>2635</v>
      </c>
      <c r="I341" s="384" t="s">
        <v>4741</v>
      </c>
      <c r="J341" s="384" t="s">
        <v>807</v>
      </c>
      <c r="K341" s="199" t="s">
        <v>2636</v>
      </c>
      <c r="L341" s="385">
        <v>116115.56</v>
      </c>
      <c r="M341" s="337" t="s">
        <v>26</v>
      </c>
      <c r="N341" s="353" t="s">
        <v>26</v>
      </c>
      <c r="O341" s="353" t="s">
        <v>26</v>
      </c>
      <c r="P341" s="202" t="s">
        <v>26</v>
      </c>
    </row>
    <row r="342" spans="1:16" s="241" customFormat="1" ht="107.1" customHeight="1" x14ac:dyDescent="0.3">
      <c r="A342" s="258" t="s">
        <v>4374</v>
      </c>
      <c r="B342" s="199" t="s">
        <v>2655</v>
      </c>
      <c r="C342" s="199" t="s">
        <v>2634</v>
      </c>
      <c r="D342" s="381" t="s">
        <v>26</v>
      </c>
      <c r="E342" s="199" t="s">
        <v>58</v>
      </c>
      <c r="F342" s="335" t="s">
        <v>109</v>
      </c>
      <c r="G342" s="382" t="s">
        <v>360</v>
      </c>
      <c r="H342" s="199" t="s">
        <v>2635</v>
      </c>
      <c r="I342" s="384" t="s">
        <v>4741</v>
      </c>
      <c r="J342" s="384" t="s">
        <v>807</v>
      </c>
      <c r="K342" s="199" t="s">
        <v>2636</v>
      </c>
      <c r="L342" s="385">
        <v>152145.4</v>
      </c>
      <c r="M342" s="337" t="s">
        <v>26</v>
      </c>
      <c r="N342" s="353" t="s">
        <v>26</v>
      </c>
      <c r="O342" s="353" t="s">
        <v>26</v>
      </c>
      <c r="P342" s="202" t="s">
        <v>26</v>
      </c>
    </row>
    <row r="343" spans="1:16" s="241" customFormat="1" ht="107.1" customHeight="1" x14ac:dyDescent="0.3">
      <c r="A343" s="258" t="s">
        <v>4375</v>
      </c>
      <c r="B343" s="199" t="s">
        <v>2656</v>
      </c>
      <c r="C343" s="199" t="s">
        <v>2634</v>
      </c>
      <c r="D343" s="381" t="s">
        <v>26</v>
      </c>
      <c r="E343" s="199" t="s">
        <v>58</v>
      </c>
      <c r="F343" s="335" t="s">
        <v>109</v>
      </c>
      <c r="G343" s="382" t="s">
        <v>360</v>
      </c>
      <c r="H343" s="199" t="s">
        <v>2635</v>
      </c>
      <c r="I343" s="384" t="s">
        <v>4741</v>
      </c>
      <c r="J343" s="384" t="s">
        <v>807</v>
      </c>
      <c r="K343" s="199" t="s">
        <v>2636</v>
      </c>
      <c r="L343" s="385">
        <v>181803.28</v>
      </c>
      <c r="M343" s="337" t="s">
        <v>26</v>
      </c>
      <c r="N343" s="353" t="s">
        <v>26</v>
      </c>
      <c r="O343" s="353" t="s">
        <v>26</v>
      </c>
      <c r="P343" s="202" t="s">
        <v>26</v>
      </c>
    </row>
    <row r="344" spans="1:16" s="241" customFormat="1" ht="107.1" customHeight="1" x14ac:dyDescent="0.3">
      <c r="A344" s="258" t="s">
        <v>4376</v>
      </c>
      <c r="B344" s="199" t="s">
        <v>2657</v>
      </c>
      <c r="C344" s="199" t="s">
        <v>2634</v>
      </c>
      <c r="D344" s="381" t="s">
        <v>26</v>
      </c>
      <c r="E344" s="199" t="s">
        <v>58</v>
      </c>
      <c r="F344" s="335" t="s">
        <v>109</v>
      </c>
      <c r="G344" s="382" t="s">
        <v>360</v>
      </c>
      <c r="H344" s="199" t="s">
        <v>2635</v>
      </c>
      <c r="I344" s="384" t="s">
        <v>4741</v>
      </c>
      <c r="J344" s="384" t="s">
        <v>807</v>
      </c>
      <c r="K344" s="199" t="s">
        <v>2636</v>
      </c>
      <c r="L344" s="385">
        <v>280622.93</v>
      </c>
      <c r="M344" s="337" t="s">
        <v>26</v>
      </c>
      <c r="N344" s="353" t="s">
        <v>26</v>
      </c>
      <c r="O344" s="353" t="s">
        <v>26</v>
      </c>
      <c r="P344" s="202" t="s">
        <v>26</v>
      </c>
    </row>
    <row r="345" spans="1:16" s="241" customFormat="1" ht="107.1" customHeight="1" x14ac:dyDescent="0.3">
      <c r="A345" s="258" t="s">
        <v>4377</v>
      </c>
      <c r="B345" s="199" t="s">
        <v>2658</v>
      </c>
      <c r="C345" s="199" t="s">
        <v>2634</v>
      </c>
      <c r="D345" s="381" t="s">
        <v>26</v>
      </c>
      <c r="E345" s="199" t="s">
        <v>58</v>
      </c>
      <c r="F345" s="335" t="s">
        <v>109</v>
      </c>
      <c r="G345" s="382" t="s">
        <v>360</v>
      </c>
      <c r="H345" s="199" t="s">
        <v>2635</v>
      </c>
      <c r="I345" s="384" t="s">
        <v>4741</v>
      </c>
      <c r="J345" s="384" t="s">
        <v>807</v>
      </c>
      <c r="K345" s="199" t="s">
        <v>2636</v>
      </c>
      <c r="L345" s="385">
        <v>78852.2</v>
      </c>
      <c r="M345" s="337" t="s">
        <v>26</v>
      </c>
      <c r="N345" s="353" t="s">
        <v>26</v>
      </c>
      <c r="O345" s="353" t="s">
        <v>26</v>
      </c>
      <c r="P345" s="202" t="s">
        <v>26</v>
      </c>
    </row>
    <row r="346" spans="1:16" s="241" customFormat="1" ht="107.1" customHeight="1" x14ac:dyDescent="0.3">
      <c r="A346" s="258" t="s">
        <v>4378</v>
      </c>
      <c r="B346" s="199" t="s">
        <v>2659</v>
      </c>
      <c r="C346" s="199" t="s">
        <v>2634</v>
      </c>
      <c r="D346" s="381" t="s">
        <v>26</v>
      </c>
      <c r="E346" s="199" t="s">
        <v>58</v>
      </c>
      <c r="F346" s="335" t="s">
        <v>109</v>
      </c>
      <c r="G346" s="335" t="s">
        <v>360</v>
      </c>
      <c r="H346" s="199" t="s">
        <v>2635</v>
      </c>
      <c r="I346" s="384" t="s">
        <v>4741</v>
      </c>
      <c r="J346" s="384" t="s">
        <v>807</v>
      </c>
      <c r="K346" s="199" t="s">
        <v>2636</v>
      </c>
      <c r="L346" s="385">
        <v>26710.39</v>
      </c>
      <c r="M346" s="337" t="s">
        <v>26</v>
      </c>
      <c r="N346" s="353" t="s">
        <v>26</v>
      </c>
      <c r="O346" s="353" t="s">
        <v>26</v>
      </c>
      <c r="P346" s="202" t="s">
        <v>26</v>
      </c>
    </row>
    <row r="347" spans="1:16" s="440" customFormat="1" ht="409.5" x14ac:dyDescent="0.3">
      <c r="A347" s="258" t="s">
        <v>4379</v>
      </c>
      <c r="B347" s="426" t="s">
        <v>2498</v>
      </c>
      <c r="C347" s="333" t="s">
        <v>2497</v>
      </c>
      <c r="D347" s="386" t="s">
        <v>26</v>
      </c>
      <c r="E347" s="199" t="s">
        <v>58</v>
      </c>
      <c r="F347" s="335" t="s">
        <v>109</v>
      </c>
      <c r="G347" s="382" t="s">
        <v>360</v>
      </c>
      <c r="H347" s="199" t="s">
        <v>3346</v>
      </c>
      <c r="I347" s="263" t="s">
        <v>115</v>
      </c>
      <c r="J347" s="199" t="s">
        <v>807</v>
      </c>
      <c r="K347" s="199" t="s">
        <v>2500</v>
      </c>
      <c r="L347" s="254">
        <v>26000</v>
      </c>
      <c r="M347" s="387" t="s">
        <v>26</v>
      </c>
      <c r="N347" s="387" t="s">
        <v>26</v>
      </c>
      <c r="O347" s="387" t="s">
        <v>26</v>
      </c>
      <c r="P347" s="252" t="s">
        <v>3345</v>
      </c>
    </row>
    <row r="348" spans="1:16" s="440" customFormat="1" ht="409.5" x14ac:dyDescent="0.3">
      <c r="A348" s="258" t="s">
        <v>4380</v>
      </c>
      <c r="B348" s="426" t="s">
        <v>2501</v>
      </c>
      <c r="C348" s="333" t="s">
        <v>2497</v>
      </c>
      <c r="D348" s="386" t="s">
        <v>26</v>
      </c>
      <c r="E348" s="199" t="s">
        <v>58</v>
      </c>
      <c r="F348" s="335" t="s">
        <v>109</v>
      </c>
      <c r="G348" s="382" t="s">
        <v>360</v>
      </c>
      <c r="H348" s="199" t="s">
        <v>2499</v>
      </c>
      <c r="I348" s="263" t="s">
        <v>115</v>
      </c>
      <c r="J348" s="199" t="s">
        <v>807</v>
      </c>
      <c r="K348" s="199" t="s">
        <v>2500</v>
      </c>
      <c r="L348" s="254">
        <v>16000</v>
      </c>
      <c r="M348" s="387" t="s">
        <v>26</v>
      </c>
      <c r="N348" s="387" t="s">
        <v>26</v>
      </c>
      <c r="O348" s="387" t="s">
        <v>26</v>
      </c>
      <c r="P348" s="252" t="s">
        <v>2502</v>
      </c>
    </row>
    <row r="349" spans="1:16" s="440" customFormat="1" ht="409.5" x14ac:dyDescent="0.3">
      <c r="A349" s="258" t="s">
        <v>4381</v>
      </c>
      <c r="B349" s="426" t="s">
        <v>3338</v>
      </c>
      <c r="C349" s="333" t="s">
        <v>2497</v>
      </c>
      <c r="D349" s="386" t="s">
        <v>26</v>
      </c>
      <c r="E349" s="199" t="s">
        <v>58</v>
      </c>
      <c r="F349" s="335" t="s">
        <v>109</v>
      </c>
      <c r="G349" s="382" t="s">
        <v>360</v>
      </c>
      <c r="H349" s="199" t="s">
        <v>3346</v>
      </c>
      <c r="I349" s="263" t="s">
        <v>115</v>
      </c>
      <c r="J349" s="199" t="s">
        <v>807</v>
      </c>
      <c r="K349" s="199" t="s">
        <v>2500</v>
      </c>
      <c r="L349" s="254">
        <v>30000</v>
      </c>
      <c r="M349" s="387" t="s">
        <v>26</v>
      </c>
      <c r="N349" s="387" t="s">
        <v>26</v>
      </c>
      <c r="O349" s="387" t="s">
        <v>26</v>
      </c>
      <c r="P349" s="252" t="s">
        <v>2502</v>
      </c>
    </row>
    <row r="350" spans="1:16" s="440" customFormat="1" ht="409.5" x14ac:dyDescent="0.3">
      <c r="A350" s="258" t="s">
        <v>4382</v>
      </c>
      <c r="B350" s="426" t="s">
        <v>55</v>
      </c>
      <c r="C350" s="333" t="s">
        <v>2497</v>
      </c>
      <c r="D350" s="386" t="s">
        <v>26</v>
      </c>
      <c r="E350" s="199" t="s">
        <v>58</v>
      </c>
      <c r="F350" s="335" t="s">
        <v>109</v>
      </c>
      <c r="G350" s="382" t="s">
        <v>360</v>
      </c>
      <c r="H350" s="199" t="s">
        <v>3346</v>
      </c>
      <c r="I350" s="263" t="s">
        <v>115</v>
      </c>
      <c r="J350" s="199" t="s">
        <v>807</v>
      </c>
      <c r="K350" s="199" t="s">
        <v>2500</v>
      </c>
      <c r="L350" s="254">
        <v>9000</v>
      </c>
      <c r="M350" s="387" t="s">
        <v>26</v>
      </c>
      <c r="N350" s="387" t="s">
        <v>26</v>
      </c>
      <c r="O350" s="387" t="s">
        <v>26</v>
      </c>
      <c r="P350" s="252" t="s">
        <v>2502</v>
      </c>
    </row>
    <row r="351" spans="1:16" s="440" customFormat="1" ht="409.5" x14ac:dyDescent="0.3">
      <c r="A351" s="258" t="s">
        <v>4383</v>
      </c>
      <c r="B351" s="426" t="s">
        <v>2336</v>
      </c>
      <c r="C351" s="333" t="s">
        <v>2497</v>
      </c>
      <c r="D351" s="386" t="s">
        <v>26</v>
      </c>
      <c r="E351" s="199" t="s">
        <v>58</v>
      </c>
      <c r="F351" s="335" t="s">
        <v>109</v>
      </c>
      <c r="G351" s="382" t="s">
        <v>360</v>
      </c>
      <c r="H351" s="199" t="s">
        <v>3346</v>
      </c>
      <c r="I351" s="263" t="s">
        <v>115</v>
      </c>
      <c r="J351" s="199" t="s">
        <v>807</v>
      </c>
      <c r="K351" s="199" t="s">
        <v>2500</v>
      </c>
      <c r="L351" s="254">
        <v>14000</v>
      </c>
      <c r="M351" s="387" t="s">
        <v>26</v>
      </c>
      <c r="N351" s="387" t="s">
        <v>26</v>
      </c>
      <c r="O351" s="387" t="s">
        <v>26</v>
      </c>
      <c r="P351" s="252" t="s">
        <v>2502</v>
      </c>
    </row>
    <row r="352" spans="1:16" s="440" customFormat="1" ht="409.5" x14ac:dyDescent="0.3">
      <c r="A352" s="258" t="s">
        <v>4384</v>
      </c>
      <c r="B352" s="426" t="s">
        <v>2503</v>
      </c>
      <c r="C352" s="333" t="s">
        <v>2497</v>
      </c>
      <c r="D352" s="386" t="s">
        <v>26</v>
      </c>
      <c r="E352" s="199" t="s">
        <v>58</v>
      </c>
      <c r="F352" s="335" t="s">
        <v>109</v>
      </c>
      <c r="G352" s="382" t="s">
        <v>360</v>
      </c>
      <c r="H352" s="199" t="s">
        <v>3346</v>
      </c>
      <c r="I352" s="263" t="s">
        <v>115</v>
      </c>
      <c r="J352" s="199" t="s">
        <v>807</v>
      </c>
      <c r="K352" s="199" t="s">
        <v>2500</v>
      </c>
      <c r="L352" s="254">
        <v>88500</v>
      </c>
      <c r="M352" s="387" t="s">
        <v>26</v>
      </c>
      <c r="N352" s="387" t="s">
        <v>26</v>
      </c>
      <c r="O352" s="387" t="s">
        <v>26</v>
      </c>
      <c r="P352" s="252" t="s">
        <v>2502</v>
      </c>
    </row>
    <row r="353" spans="1:16" s="440" customFormat="1" ht="409.5" x14ac:dyDescent="0.3">
      <c r="A353" s="258" t="s">
        <v>4385</v>
      </c>
      <c r="B353" s="426" t="s">
        <v>2504</v>
      </c>
      <c r="C353" s="333" t="s">
        <v>2497</v>
      </c>
      <c r="D353" s="386" t="s">
        <v>26</v>
      </c>
      <c r="E353" s="199" t="s">
        <v>58</v>
      </c>
      <c r="F353" s="335" t="s">
        <v>109</v>
      </c>
      <c r="G353" s="382" t="s">
        <v>360</v>
      </c>
      <c r="H353" s="199" t="s">
        <v>3346</v>
      </c>
      <c r="I353" s="263" t="s">
        <v>115</v>
      </c>
      <c r="J353" s="199" t="s">
        <v>807</v>
      </c>
      <c r="K353" s="199" t="s">
        <v>2500</v>
      </c>
      <c r="L353" s="254">
        <v>12000</v>
      </c>
      <c r="M353" s="387" t="s">
        <v>26</v>
      </c>
      <c r="N353" s="387" t="s">
        <v>26</v>
      </c>
      <c r="O353" s="387" t="s">
        <v>26</v>
      </c>
      <c r="P353" s="252" t="s">
        <v>2502</v>
      </c>
    </row>
    <row r="354" spans="1:16" s="440" customFormat="1" ht="409.5" x14ac:dyDescent="0.3">
      <c r="A354" s="258" t="s">
        <v>4386</v>
      </c>
      <c r="B354" s="426" t="s">
        <v>2505</v>
      </c>
      <c r="C354" s="333" t="s">
        <v>2497</v>
      </c>
      <c r="D354" s="386" t="s">
        <v>26</v>
      </c>
      <c r="E354" s="199" t="s">
        <v>58</v>
      </c>
      <c r="F354" s="335" t="s">
        <v>109</v>
      </c>
      <c r="G354" s="382" t="s">
        <v>360</v>
      </c>
      <c r="H354" s="199" t="s">
        <v>3346</v>
      </c>
      <c r="I354" s="263" t="s">
        <v>115</v>
      </c>
      <c r="J354" s="199" t="s">
        <v>807</v>
      </c>
      <c r="K354" s="199" t="s">
        <v>2500</v>
      </c>
      <c r="L354" s="254">
        <v>4000</v>
      </c>
      <c r="M354" s="387" t="s">
        <v>26</v>
      </c>
      <c r="N354" s="387" t="s">
        <v>26</v>
      </c>
      <c r="O354" s="387" t="s">
        <v>26</v>
      </c>
      <c r="P354" s="252" t="s">
        <v>2502</v>
      </c>
    </row>
    <row r="355" spans="1:16" s="440" customFormat="1" ht="150" x14ac:dyDescent="0.3">
      <c r="A355" s="258" t="s">
        <v>4387</v>
      </c>
      <c r="B355" s="426" t="s">
        <v>2558</v>
      </c>
      <c r="C355" s="333" t="s">
        <v>2559</v>
      </c>
      <c r="D355" s="386" t="s">
        <v>26</v>
      </c>
      <c r="E355" s="199" t="s">
        <v>2560</v>
      </c>
      <c r="F355" s="335" t="s">
        <v>109</v>
      </c>
      <c r="G355" s="382" t="s">
        <v>360</v>
      </c>
      <c r="H355" s="199" t="s">
        <v>2561</v>
      </c>
      <c r="I355" s="263" t="s">
        <v>115</v>
      </c>
      <c r="J355" s="199" t="s">
        <v>807</v>
      </c>
      <c r="K355" s="199" t="s">
        <v>2562</v>
      </c>
      <c r="L355" s="254">
        <v>25710</v>
      </c>
      <c r="M355" s="387" t="s">
        <v>26</v>
      </c>
      <c r="N355" s="387" t="s">
        <v>26</v>
      </c>
      <c r="O355" s="387" t="s">
        <v>26</v>
      </c>
      <c r="P355" s="252"/>
    </row>
    <row r="356" spans="1:16" s="440" customFormat="1" ht="150" x14ac:dyDescent="0.3">
      <c r="A356" s="258" t="s">
        <v>4388</v>
      </c>
      <c r="B356" s="426" t="s">
        <v>2563</v>
      </c>
      <c r="C356" s="333" t="s">
        <v>2559</v>
      </c>
      <c r="D356" s="386" t="s">
        <v>26</v>
      </c>
      <c r="E356" s="199" t="s">
        <v>2560</v>
      </c>
      <c r="F356" s="335" t="s">
        <v>109</v>
      </c>
      <c r="G356" s="382" t="s">
        <v>360</v>
      </c>
      <c r="H356" s="199" t="s">
        <v>2561</v>
      </c>
      <c r="I356" s="263" t="s">
        <v>115</v>
      </c>
      <c r="J356" s="199" t="s">
        <v>807</v>
      </c>
      <c r="K356" s="199" t="s">
        <v>2562</v>
      </c>
      <c r="L356" s="254">
        <v>171560</v>
      </c>
      <c r="M356" s="387" t="s">
        <v>26</v>
      </c>
      <c r="N356" s="387" t="s">
        <v>26</v>
      </c>
      <c r="O356" s="387" t="s">
        <v>26</v>
      </c>
      <c r="P356" s="252"/>
    </row>
    <row r="357" spans="1:16" s="440" customFormat="1" ht="150" x14ac:dyDescent="0.3">
      <c r="A357" s="258" t="s">
        <v>4389</v>
      </c>
      <c r="B357" s="426" t="s">
        <v>2564</v>
      </c>
      <c r="C357" s="333" t="s">
        <v>2559</v>
      </c>
      <c r="D357" s="386" t="s">
        <v>26</v>
      </c>
      <c r="E357" s="199" t="s">
        <v>2560</v>
      </c>
      <c r="F357" s="335" t="s">
        <v>109</v>
      </c>
      <c r="G357" s="382" t="s">
        <v>360</v>
      </c>
      <c r="H357" s="199" t="s">
        <v>2561</v>
      </c>
      <c r="I357" s="263" t="s">
        <v>115</v>
      </c>
      <c r="J357" s="199" t="s">
        <v>807</v>
      </c>
      <c r="K357" s="199" t="s">
        <v>2562</v>
      </c>
      <c r="L357" s="254">
        <v>32970</v>
      </c>
      <c r="M357" s="387" t="s">
        <v>26</v>
      </c>
      <c r="N357" s="387" t="s">
        <v>26</v>
      </c>
      <c r="O357" s="387" t="s">
        <v>26</v>
      </c>
      <c r="P357" s="252"/>
    </row>
    <row r="358" spans="1:16" s="440" customFormat="1" ht="150" x14ac:dyDescent="0.3">
      <c r="A358" s="258" t="s">
        <v>4390</v>
      </c>
      <c r="B358" s="426" t="s">
        <v>2565</v>
      </c>
      <c r="C358" s="333" t="s">
        <v>2559</v>
      </c>
      <c r="D358" s="386" t="s">
        <v>26</v>
      </c>
      <c r="E358" s="199" t="s">
        <v>2560</v>
      </c>
      <c r="F358" s="335" t="s">
        <v>109</v>
      </c>
      <c r="G358" s="382" t="s">
        <v>360</v>
      </c>
      <c r="H358" s="199" t="s">
        <v>2561</v>
      </c>
      <c r="I358" s="263" t="s">
        <v>115</v>
      </c>
      <c r="J358" s="199" t="s">
        <v>807</v>
      </c>
      <c r="K358" s="199" t="s">
        <v>2562</v>
      </c>
      <c r="L358" s="254">
        <v>41640</v>
      </c>
      <c r="M358" s="387" t="s">
        <v>26</v>
      </c>
      <c r="N358" s="387" t="s">
        <v>26</v>
      </c>
      <c r="O358" s="387" t="s">
        <v>26</v>
      </c>
      <c r="P358" s="252"/>
    </row>
    <row r="359" spans="1:16" s="440" customFormat="1" ht="150" x14ac:dyDescent="0.3">
      <c r="A359" s="258" t="s">
        <v>4391</v>
      </c>
      <c r="B359" s="426" t="s">
        <v>3339</v>
      </c>
      <c r="C359" s="333" t="s">
        <v>2559</v>
      </c>
      <c r="D359" s="386" t="s">
        <v>26</v>
      </c>
      <c r="E359" s="199" t="s">
        <v>2560</v>
      </c>
      <c r="F359" s="335" t="s">
        <v>109</v>
      </c>
      <c r="G359" s="382" t="s">
        <v>360</v>
      </c>
      <c r="H359" s="199" t="s">
        <v>2561</v>
      </c>
      <c r="I359" s="263" t="s">
        <v>115</v>
      </c>
      <c r="J359" s="199" t="s">
        <v>807</v>
      </c>
      <c r="K359" s="199" t="s">
        <v>2562</v>
      </c>
      <c r="L359" s="254">
        <v>22020</v>
      </c>
      <c r="M359" s="387" t="s">
        <v>26</v>
      </c>
      <c r="N359" s="387" t="s">
        <v>26</v>
      </c>
      <c r="O359" s="387" t="s">
        <v>26</v>
      </c>
      <c r="P359" s="252"/>
    </row>
    <row r="360" spans="1:16" s="440" customFormat="1" ht="150" x14ac:dyDescent="0.3">
      <c r="A360" s="258" t="s">
        <v>4392</v>
      </c>
      <c r="B360" s="426" t="s">
        <v>2566</v>
      </c>
      <c r="C360" s="333" t="s">
        <v>2559</v>
      </c>
      <c r="D360" s="386" t="s">
        <v>26</v>
      </c>
      <c r="E360" s="199" t="s">
        <v>2560</v>
      </c>
      <c r="F360" s="335" t="s">
        <v>109</v>
      </c>
      <c r="G360" s="382" t="s">
        <v>360</v>
      </c>
      <c r="H360" s="199" t="s">
        <v>3347</v>
      </c>
      <c r="I360" s="263" t="s">
        <v>115</v>
      </c>
      <c r="J360" s="199" t="s">
        <v>807</v>
      </c>
      <c r="K360" s="199" t="s">
        <v>2562</v>
      </c>
      <c r="L360" s="254">
        <v>6100</v>
      </c>
      <c r="M360" s="387" t="s">
        <v>26</v>
      </c>
      <c r="N360" s="387" t="s">
        <v>26</v>
      </c>
      <c r="O360" s="387" t="s">
        <v>26</v>
      </c>
      <c r="P360" s="252"/>
    </row>
    <row r="361" spans="1:16" s="440" customFormat="1" ht="150" x14ac:dyDescent="0.3">
      <c r="A361" s="258" t="s">
        <v>4393</v>
      </c>
      <c r="B361" s="426" t="s">
        <v>2573</v>
      </c>
      <c r="C361" s="333" t="s">
        <v>2574</v>
      </c>
      <c r="D361" s="386" t="s">
        <v>26</v>
      </c>
      <c r="E361" s="199" t="s">
        <v>2444</v>
      </c>
      <c r="F361" s="335" t="s">
        <v>109</v>
      </c>
      <c r="G361" s="382" t="s">
        <v>360</v>
      </c>
      <c r="H361" s="199" t="s">
        <v>2575</v>
      </c>
      <c r="I361" s="263" t="s">
        <v>115</v>
      </c>
      <c r="J361" s="199" t="s">
        <v>807</v>
      </c>
      <c r="K361" s="199" t="s">
        <v>2576</v>
      </c>
      <c r="L361" s="254">
        <v>264000</v>
      </c>
      <c r="M361" s="387" t="s">
        <v>26</v>
      </c>
      <c r="N361" s="387" t="s">
        <v>26</v>
      </c>
      <c r="O361" s="387" t="s">
        <v>26</v>
      </c>
      <c r="P361" s="252"/>
    </row>
    <row r="362" spans="1:16" s="440" customFormat="1" ht="150" x14ac:dyDescent="0.3">
      <c r="A362" s="258" t="s">
        <v>4394</v>
      </c>
      <c r="B362" s="426" t="s">
        <v>2577</v>
      </c>
      <c r="C362" s="333" t="s">
        <v>2574</v>
      </c>
      <c r="D362" s="386" t="s">
        <v>26</v>
      </c>
      <c r="E362" s="199" t="s">
        <v>2444</v>
      </c>
      <c r="F362" s="335" t="s">
        <v>109</v>
      </c>
      <c r="G362" s="382" t="s">
        <v>360</v>
      </c>
      <c r="H362" s="199" t="s">
        <v>2575</v>
      </c>
      <c r="I362" s="263" t="s">
        <v>115</v>
      </c>
      <c r="J362" s="199" t="s">
        <v>807</v>
      </c>
      <c r="K362" s="199" t="s">
        <v>2576</v>
      </c>
      <c r="L362" s="254">
        <v>25000</v>
      </c>
      <c r="M362" s="387" t="s">
        <v>26</v>
      </c>
      <c r="N362" s="387" t="s">
        <v>26</v>
      </c>
      <c r="O362" s="387" t="s">
        <v>26</v>
      </c>
      <c r="P362" s="252"/>
    </row>
    <row r="363" spans="1:16" s="440" customFormat="1" ht="150" x14ac:dyDescent="0.3">
      <c r="A363" s="258" t="s">
        <v>4395</v>
      </c>
      <c r="B363" s="426" t="s">
        <v>2578</v>
      </c>
      <c r="C363" s="333" t="s">
        <v>2574</v>
      </c>
      <c r="D363" s="386" t="s">
        <v>26</v>
      </c>
      <c r="E363" s="199" t="s">
        <v>2444</v>
      </c>
      <c r="F363" s="335" t="s">
        <v>109</v>
      </c>
      <c r="G363" s="382" t="s">
        <v>360</v>
      </c>
      <c r="H363" s="199" t="s">
        <v>2579</v>
      </c>
      <c r="I363" s="263" t="s">
        <v>115</v>
      </c>
      <c r="J363" s="199" t="s">
        <v>807</v>
      </c>
      <c r="K363" s="199" t="s">
        <v>2576</v>
      </c>
      <c r="L363" s="254">
        <v>401894</v>
      </c>
      <c r="M363" s="387" t="s">
        <v>26</v>
      </c>
      <c r="N363" s="387" t="s">
        <v>26</v>
      </c>
      <c r="O363" s="387" t="s">
        <v>26</v>
      </c>
      <c r="P363" s="252"/>
    </row>
    <row r="364" spans="1:16" s="440" customFormat="1" ht="150" x14ac:dyDescent="0.3">
      <c r="A364" s="258" t="s">
        <v>4396</v>
      </c>
      <c r="B364" s="426" t="s">
        <v>2580</v>
      </c>
      <c r="C364" s="333" t="s">
        <v>2574</v>
      </c>
      <c r="D364" s="386" t="s">
        <v>26</v>
      </c>
      <c r="E364" s="199" t="s">
        <v>2444</v>
      </c>
      <c r="F364" s="335" t="s">
        <v>109</v>
      </c>
      <c r="G364" s="382" t="s">
        <v>360</v>
      </c>
      <c r="H364" s="199" t="s">
        <v>2579</v>
      </c>
      <c r="I364" s="263" t="s">
        <v>115</v>
      </c>
      <c r="J364" s="199" t="s">
        <v>807</v>
      </c>
      <c r="K364" s="199" t="s">
        <v>2576</v>
      </c>
      <c r="L364" s="254">
        <v>46100</v>
      </c>
      <c r="M364" s="387" t="s">
        <v>26</v>
      </c>
      <c r="N364" s="387" t="s">
        <v>26</v>
      </c>
      <c r="O364" s="387" t="s">
        <v>26</v>
      </c>
      <c r="P364" s="252"/>
    </row>
    <row r="365" spans="1:16" s="440" customFormat="1" ht="150" x14ac:dyDescent="0.3">
      <c r="A365" s="258" t="s">
        <v>4397</v>
      </c>
      <c r="B365" s="426" t="s">
        <v>2581</v>
      </c>
      <c r="C365" s="333" t="s">
        <v>2574</v>
      </c>
      <c r="D365" s="386" t="s">
        <v>26</v>
      </c>
      <c r="E365" s="199" t="s">
        <v>2444</v>
      </c>
      <c r="F365" s="335" t="s">
        <v>109</v>
      </c>
      <c r="G365" s="382" t="s">
        <v>360</v>
      </c>
      <c r="H365" s="199" t="s">
        <v>2579</v>
      </c>
      <c r="I365" s="263" t="s">
        <v>115</v>
      </c>
      <c r="J365" s="199" t="s">
        <v>807</v>
      </c>
      <c r="K365" s="199" t="s">
        <v>2576</v>
      </c>
      <c r="L365" s="254">
        <v>97800</v>
      </c>
      <c r="M365" s="387" t="s">
        <v>26</v>
      </c>
      <c r="N365" s="387" t="s">
        <v>26</v>
      </c>
      <c r="O365" s="387" t="s">
        <v>26</v>
      </c>
      <c r="P365" s="252"/>
    </row>
    <row r="366" spans="1:16" s="440" customFormat="1" ht="150" x14ac:dyDescent="0.3">
      <c r="A366" s="258" t="s">
        <v>4398</v>
      </c>
      <c r="B366" s="426" t="s">
        <v>2582</v>
      </c>
      <c r="C366" s="333" t="s">
        <v>2574</v>
      </c>
      <c r="D366" s="386" t="s">
        <v>26</v>
      </c>
      <c r="E366" s="199" t="s">
        <v>2444</v>
      </c>
      <c r="F366" s="335" t="s">
        <v>109</v>
      </c>
      <c r="G366" s="382" t="s">
        <v>360</v>
      </c>
      <c r="H366" s="199" t="s">
        <v>2579</v>
      </c>
      <c r="I366" s="263" t="s">
        <v>115</v>
      </c>
      <c r="J366" s="199" t="s">
        <v>807</v>
      </c>
      <c r="K366" s="199" t="s">
        <v>2576</v>
      </c>
      <c r="L366" s="254">
        <v>53400</v>
      </c>
      <c r="M366" s="387" t="s">
        <v>26</v>
      </c>
      <c r="N366" s="387" t="s">
        <v>26</v>
      </c>
      <c r="O366" s="387" t="s">
        <v>26</v>
      </c>
      <c r="P366" s="252"/>
    </row>
    <row r="367" spans="1:16" s="236" customFormat="1" ht="150" x14ac:dyDescent="0.25">
      <c r="A367" s="258" t="s">
        <v>4399</v>
      </c>
      <c r="B367" s="277" t="s">
        <v>2694</v>
      </c>
      <c r="C367" s="185" t="s">
        <v>3361</v>
      </c>
      <c r="D367" s="247" t="s">
        <v>27</v>
      </c>
      <c r="E367" s="204" t="s">
        <v>67</v>
      </c>
      <c r="F367" s="189" t="s">
        <v>109</v>
      </c>
      <c r="G367" s="186" t="s">
        <v>90</v>
      </c>
      <c r="H367" s="186" t="s">
        <v>2695</v>
      </c>
      <c r="I367" s="186" t="s">
        <v>4740</v>
      </c>
      <c r="J367" s="186" t="s">
        <v>91</v>
      </c>
      <c r="K367" s="186" t="s">
        <v>2696</v>
      </c>
      <c r="L367" s="193">
        <v>87850</v>
      </c>
      <c r="M367" s="193">
        <v>0</v>
      </c>
      <c r="N367" s="193" t="s">
        <v>26</v>
      </c>
      <c r="O367" s="193" t="s">
        <v>26</v>
      </c>
      <c r="P367" s="193" t="s">
        <v>26</v>
      </c>
    </row>
    <row r="368" spans="1:16" s="241" customFormat="1" ht="150" x14ac:dyDescent="0.3">
      <c r="A368" s="258" t="s">
        <v>4400</v>
      </c>
      <c r="B368" s="277" t="s">
        <v>3362</v>
      </c>
      <c r="C368" s="186" t="s">
        <v>2697</v>
      </c>
      <c r="D368" s="247" t="s">
        <v>27</v>
      </c>
      <c r="E368" s="204" t="s">
        <v>68</v>
      </c>
      <c r="F368" s="189" t="s">
        <v>109</v>
      </c>
      <c r="G368" s="186" t="s">
        <v>90</v>
      </c>
      <c r="H368" s="186" t="s">
        <v>2698</v>
      </c>
      <c r="I368" s="186" t="s">
        <v>4740</v>
      </c>
      <c r="J368" s="186" t="s">
        <v>91</v>
      </c>
      <c r="K368" s="186"/>
      <c r="L368" s="193">
        <v>30000</v>
      </c>
      <c r="M368" s="193" t="s">
        <v>26</v>
      </c>
      <c r="N368" s="193" t="s">
        <v>26</v>
      </c>
      <c r="O368" s="193" t="s">
        <v>26</v>
      </c>
      <c r="P368" s="193" t="s">
        <v>26</v>
      </c>
    </row>
    <row r="369" spans="1:16" s="241" customFormat="1" ht="150" x14ac:dyDescent="0.3">
      <c r="A369" s="258" t="s">
        <v>4401</v>
      </c>
      <c r="B369" s="277" t="s">
        <v>2699</v>
      </c>
      <c r="C369" s="186" t="s">
        <v>2697</v>
      </c>
      <c r="D369" s="247" t="s">
        <v>27</v>
      </c>
      <c r="E369" s="204" t="s">
        <v>68</v>
      </c>
      <c r="F369" s="189" t="s">
        <v>109</v>
      </c>
      <c r="G369" s="186" t="s">
        <v>90</v>
      </c>
      <c r="H369" s="186" t="s">
        <v>2698</v>
      </c>
      <c r="I369" s="186" t="s">
        <v>4740</v>
      </c>
      <c r="J369" s="186" t="s">
        <v>91</v>
      </c>
      <c r="K369" s="186"/>
      <c r="L369" s="193">
        <v>38000</v>
      </c>
      <c r="M369" s="193" t="s">
        <v>26</v>
      </c>
      <c r="N369" s="193" t="s">
        <v>26</v>
      </c>
      <c r="O369" s="193" t="s">
        <v>26</v>
      </c>
      <c r="P369" s="193" t="s">
        <v>26</v>
      </c>
    </row>
    <row r="370" spans="1:16" s="241" customFormat="1" ht="150" x14ac:dyDescent="0.3">
      <c r="A370" s="258" t="s">
        <v>4402</v>
      </c>
      <c r="B370" s="277" t="s">
        <v>2700</v>
      </c>
      <c r="C370" s="186" t="s">
        <v>2697</v>
      </c>
      <c r="D370" s="247" t="s">
        <v>27</v>
      </c>
      <c r="E370" s="204" t="s">
        <v>68</v>
      </c>
      <c r="F370" s="189" t="s">
        <v>109</v>
      </c>
      <c r="G370" s="186" t="s">
        <v>90</v>
      </c>
      <c r="H370" s="186" t="s">
        <v>2698</v>
      </c>
      <c r="I370" s="186" t="s">
        <v>4740</v>
      </c>
      <c r="J370" s="186" t="s">
        <v>91</v>
      </c>
      <c r="K370" s="186"/>
      <c r="L370" s="193">
        <v>9950</v>
      </c>
      <c r="M370" s="193" t="s">
        <v>26</v>
      </c>
      <c r="N370" s="193" t="s">
        <v>26</v>
      </c>
      <c r="O370" s="193" t="s">
        <v>26</v>
      </c>
      <c r="P370" s="193" t="s">
        <v>26</v>
      </c>
    </row>
    <row r="371" spans="1:16" s="241" customFormat="1" ht="150" x14ac:dyDescent="0.3">
      <c r="A371" s="258" t="s">
        <v>4403</v>
      </c>
      <c r="B371" s="277" t="s">
        <v>2701</v>
      </c>
      <c r="C371" s="186" t="s">
        <v>2697</v>
      </c>
      <c r="D371" s="247" t="s">
        <v>27</v>
      </c>
      <c r="E371" s="204" t="s">
        <v>68</v>
      </c>
      <c r="F371" s="189" t="s">
        <v>109</v>
      </c>
      <c r="G371" s="186" t="s">
        <v>90</v>
      </c>
      <c r="H371" s="186" t="s">
        <v>2698</v>
      </c>
      <c r="I371" s="186" t="s">
        <v>4740</v>
      </c>
      <c r="J371" s="186" t="s">
        <v>91</v>
      </c>
      <c r="K371" s="186"/>
      <c r="L371" s="193">
        <v>22000</v>
      </c>
      <c r="M371" s="193" t="s">
        <v>26</v>
      </c>
      <c r="N371" s="193" t="s">
        <v>26</v>
      </c>
      <c r="O371" s="193" t="s">
        <v>26</v>
      </c>
      <c r="P371" s="193" t="s">
        <v>26</v>
      </c>
    </row>
    <row r="372" spans="1:16" s="241" customFormat="1" ht="150" x14ac:dyDescent="0.3">
      <c r="A372" s="258" t="s">
        <v>4404</v>
      </c>
      <c r="B372" s="277" t="s">
        <v>2708</v>
      </c>
      <c r="C372" s="186" t="s">
        <v>2697</v>
      </c>
      <c r="D372" s="247" t="s">
        <v>27</v>
      </c>
      <c r="E372" s="204" t="s">
        <v>71</v>
      </c>
      <c r="F372" s="189" t="s">
        <v>109</v>
      </c>
      <c r="G372" s="186" t="s">
        <v>90</v>
      </c>
      <c r="H372" s="186" t="s">
        <v>2709</v>
      </c>
      <c r="I372" s="186" t="s">
        <v>4740</v>
      </c>
      <c r="J372" s="186" t="s">
        <v>91</v>
      </c>
      <c r="K372" s="186"/>
      <c r="L372" s="193">
        <v>59680</v>
      </c>
      <c r="M372" s="193" t="s">
        <v>26</v>
      </c>
      <c r="N372" s="193" t="s">
        <v>26</v>
      </c>
      <c r="O372" s="193" t="s">
        <v>26</v>
      </c>
      <c r="P372" s="193" t="s">
        <v>26</v>
      </c>
    </row>
    <row r="373" spans="1:16" s="241" customFormat="1" ht="150" x14ac:dyDescent="0.3">
      <c r="A373" s="258" t="s">
        <v>4405</v>
      </c>
      <c r="B373" s="277" t="s">
        <v>2718</v>
      </c>
      <c r="C373" s="186" t="s">
        <v>2697</v>
      </c>
      <c r="D373" s="247" t="s">
        <v>27</v>
      </c>
      <c r="E373" s="204" t="s">
        <v>77</v>
      </c>
      <c r="F373" s="189" t="s">
        <v>109</v>
      </c>
      <c r="G373" s="186" t="s">
        <v>90</v>
      </c>
      <c r="H373" s="186" t="s">
        <v>2719</v>
      </c>
      <c r="I373" s="186" t="s">
        <v>4740</v>
      </c>
      <c r="J373" s="186" t="s">
        <v>91</v>
      </c>
      <c r="K373" s="186"/>
      <c r="L373" s="193">
        <v>80929</v>
      </c>
      <c r="M373" s="193" t="s">
        <v>26</v>
      </c>
      <c r="N373" s="193" t="s">
        <v>26</v>
      </c>
      <c r="O373" s="193" t="s">
        <v>26</v>
      </c>
      <c r="P373" s="193" t="s">
        <v>26</v>
      </c>
    </row>
    <row r="374" spans="1:16" s="241" customFormat="1" ht="150" x14ac:dyDescent="0.3">
      <c r="A374" s="258" t="s">
        <v>4406</v>
      </c>
      <c r="B374" s="277" t="s">
        <v>2720</v>
      </c>
      <c r="C374" s="186" t="s">
        <v>2697</v>
      </c>
      <c r="D374" s="247" t="s">
        <v>27</v>
      </c>
      <c r="E374" s="204" t="s">
        <v>77</v>
      </c>
      <c r="F374" s="189" t="s">
        <v>109</v>
      </c>
      <c r="G374" s="186" t="s">
        <v>90</v>
      </c>
      <c r="H374" s="186" t="s">
        <v>2721</v>
      </c>
      <c r="I374" s="186" t="s">
        <v>4740</v>
      </c>
      <c r="J374" s="186" t="s">
        <v>91</v>
      </c>
      <c r="K374" s="186"/>
      <c r="L374" s="193">
        <v>19038</v>
      </c>
      <c r="M374" s="193" t="s">
        <v>26</v>
      </c>
      <c r="N374" s="193" t="s">
        <v>26</v>
      </c>
      <c r="O374" s="193" t="s">
        <v>26</v>
      </c>
      <c r="P374" s="193" t="s">
        <v>26</v>
      </c>
    </row>
    <row r="375" spans="1:16" s="241" customFormat="1" ht="150" x14ac:dyDescent="0.3">
      <c r="A375" s="258" t="s">
        <v>4407</v>
      </c>
      <c r="B375" s="277" t="s">
        <v>2766</v>
      </c>
      <c r="C375" s="186" t="s">
        <v>2697</v>
      </c>
      <c r="D375" s="247" t="s">
        <v>27</v>
      </c>
      <c r="E375" s="204" t="s">
        <v>74</v>
      </c>
      <c r="F375" s="189" t="s">
        <v>109</v>
      </c>
      <c r="G375" s="186" t="s">
        <v>90</v>
      </c>
      <c r="H375" s="186" t="s">
        <v>2767</v>
      </c>
      <c r="I375" s="186" t="s">
        <v>4740</v>
      </c>
      <c r="J375" s="186"/>
      <c r="K375" s="186"/>
      <c r="L375" s="193">
        <v>451920</v>
      </c>
      <c r="M375" s="193" t="s">
        <v>26</v>
      </c>
      <c r="N375" s="193" t="s">
        <v>26</v>
      </c>
      <c r="O375" s="193" t="s">
        <v>26</v>
      </c>
      <c r="P375" s="193" t="s">
        <v>26</v>
      </c>
    </row>
    <row r="376" spans="1:16" s="195" customFormat="1" ht="150" x14ac:dyDescent="0.3">
      <c r="A376" s="258" t="s">
        <v>4408</v>
      </c>
      <c r="B376" s="186" t="s">
        <v>3348</v>
      </c>
      <c r="C376" s="186" t="s">
        <v>2697</v>
      </c>
      <c r="D376" s="388" t="s">
        <v>27</v>
      </c>
      <c r="E376" s="204" t="s">
        <v>69</v>
      </c>
      <c r="F376" s="189" t="s">
        <v>109</v>
      </c>
      <c r="G376" s="186" t="s">
        <v>90</v>
      </c>
      <c r="H376" s="186"/>
      <c r="I376" s="186" t="s">
        <v>4740</v>
      </c>
      <c r="J376" s="186" t="s">
        <v>91</v>
      </c>
      <c r="K376" s="186" t="s">
        <v>3349</v>
      </c>
      <c r="L376" s="383">
        <v>99200</v>
      </c>
      <c r="M376" s="213" t="s">
        <v>26</v>
      </c>
      <c r="N376" s="213" t="s">
        <v>26</v>
      </c>
      <c r="O376" s="213" t="s">
        <v>26</v>
      </c>
      <c r="P376" s="213" t="s">
        <v>3365</v>
      </c>
    </row>
    <row r="377" spans="1:16" s="241" customFormat="1" ht="150" x14ac:dyDescent="0.3">
      <c r="A377" s="258" t="s">
        <v>4409</v>
      </c>
      <c r="B377" s="277" t="s">
        <v>2776</v>
      </c>
      <c r="C377" s="186" t="s">
        <v>2777</v>
      </c>
      <c r="D377" s="247" t="s">
        <v>27</v>
      </c>
      <c r="E377" s="204" t="s">
        <v>76</v>
      </c>
      <c r="F377" s="189" t="s">
        <v>109</v>
      </c>
      <c r="G377" s="186" t="s">
        <v>90</v>
      </c>
      <c r="H377" s="186" t="s">
        <v>2778</v>
      </c>
      <c r="I377" s="186" t="s">
        <v>4740</v>
      </c>
      <c r="J377" s="186"/>
      <c r="K377" s="186"/>
      <c r="L377" s="193">
        <v>280900</v>
      </c>
      <c r="M377" s="193" t="s">
        <v>26</v>
      </c>
      <c r="N377" s="193" t="s">
        <v>26</v>
      </c>
      <c r="O377" s="193" t="s">
        <v>26</v>
      </c>
      <c r="P377" s="193" t="s">
        <v>26</v>
      </c>
    </row>
    <row r="378" spans="1:16" s="241" customFormat="1" ht="150" x14ac:dyDescent="0.3">
      <c r="A378" s="258" t="s">
        <v>4410</v>
      </c>
      <c r="B378" s="277" t="s">
        <v>2779</v>
      </c>
      <c r="C378" s="186" t="s">
        <v>2780</v>
      </c>
      <c r="D378" s="247" t="s">
        <v>27</v>
      </c>
      <c r="E378" s="204" t="s">
        <v>76</v>
      </c>
      <c r="F378" s="189" t="s">
        <v>109</v>
      </c>
      <c r="G378" s="186" t="s">
        <v>90</v>
      </c>
      <c r="H378" s="186" t="s">
        <v>2781</v>
      </c>
      <c r="I378" s="186" t="s">
        <v>4740</v>
      </c>
      <c r="J378" s="186"/>
      <c r="K378" s="186"/>
      <c r="L378" s="193">
        <v>120380.83</v>
      </c>
      <c r="M378" s="193" t="s">
        <v>26</v>
      </c>
      <c r="N378" s="193" t="s">
        <v>26</v>
      </c>
      <c r="O378" s="193" t="s">
        <v>26</v>
      </c>
      <c r="P378" s="193" t="s">
        <v>26</v>
      </c>
    </row>
    <row r="379" spans="1:16" s="241" customFormat="1" ht="150" x14ac:dyDescent="0.3">
      <c r="A379" s="258" t="s">
        <v>4411</v>
      </c>
      <c r="B379" s="277" t="s">
        <v>2782</v>
      </c>
      <c r="C379" s="186" t="s">
        <v>2780</v>
      </c>
      <c r="D379" s="247" t="s">
        <v>27</v>
      </c>
      <c r="E379" s="204" t="s">
        <v>76</v>
      </c>
      <c r="F379" s="189" t="s">
        <v>109</v>
      </c>
      <c r="G379" s="186" t="s">
        <v>90</v>
      </c>
      <c r="H379" s="186" t="s">
        <v>2781</v>
      </c>
      <c r="I379" s="186" t="s">
        <v>4740</v>
      </c>
      <c r="J379" s="186"/>
      <c r="K379" s="186"/>
      <c r="L379" s="193">
        <v>78731.17</v>
      </c>
      <c r="M379" s="193" t="s">
        <v>26</v>
      </c>
      <c r="N379" s="193" t="s">
        <v>26</v>
      </c>
      <c r="O379" s="193" t="s">
        <v>26</v>
      </c>
      <c r="P379" s="193" t="s">
        <v>26</v>
      </c>
    </row>
    <row r="380" spans="1:16" s="241" customFormat="1" ht="150" x14ac:dyDescent="0.3">
      <c r="A380" s="258" t="s">
        <v>4412</v>
      </c>
      <c r="B380" s="277" t="s">
        <v>2783</v>
      </c>
      <c r="C380" s="186" t="s">
        <v>2780</v>
      </c>
      <c r="D380" s="247" t="s">
        <v>27</v>
      </c>
      <c r="E380" s="204" t="s">
        <v>76</v>
      </c>
      <c r="F380" s="189" t="s">
        <v>109</v>
      </c>
      <c r="G380" s="186" t="s">
        <v>90</v>
      </c>
      <c r="H380" s="186" t="s">
        <v>2781</v>
      </c>
      <c r="I380" s="186" t="s">
        <v>4740</v>
      </c>
      <c r="J380" s="186"/>
      <c r="K380" s="186"/>
      <c r="L380" s="193">
        <v>97058</v>
      </c>
      <c r="M380" s="193" t="s">
        <v>26</v>
      </c>
      <c r="N380" s="193" t="s">
        <v>26</v>
      </c>
      <c r="O380" s="193" t="s">
        <v>26</v>
      </c>
      <c r="P380" s="193" t="s">
        <v>26</v>
      </c>
    </row>
    <row r="381" spans="1:16" s="241" customFormat="1" ht="150" x14ac:dyDescent="0.3">
      <c r="A381" s="258" t="s">
        <v>5105</v>
      </c>
      <c r="B381" s="277" t="s">
        <v>2784</v>
      </c>
      <c r="C381" s="186" t="s">
        <v>2780</v>
      </c>
      <c r="D381" s="247" t="s">
        <v>27</v>
      </c>
      <c r="E381" s="204" t="s">
        <v>76</v>
      </c>
      <c r="F381" s="189" t="s">
        <v>109</v>
      </c>
      <c r="G381" s="186" t="s">
        <v>90</v>
      </c>
      <c r="H381" s="186" t="s">
        <v>2781</v>
      </c>
      <c r="I381" s="186" t="s">
        <v>4740</v>
      </c>
      <c r="J381" s="186"/>
      <c r="K381" s="186"/>
      <c r="L381" s="193">
        <v>72152.5</v>
      </c>
      <c r="M381" s="193" t="s">
        <v>26</v>
      </c>
      <c r="N381" s="193" t="s">
        <v>26</v>
      </c>
      <c r="O381" s="193" t="s">
        <v>26</v>
      </c>
      <c r="P381" s="193" t="s">
        <v>26</v>
      </c>
    </row>
    <row r="382" spans="1:16" s="241" customFormat="1" ht="150" x14ac:dyDescent="0.3">
      <c r="A382" s="258" t="s">
        <v>4413</v>
      </c>
      <c r="B382" s="277" t="s">
        <v>2703</v>
      </c>
      <c r="C382" s="186" t="s">
        <v>2702</v>
      </c>
      <c r="D382" s="247" t="s">
        <v>27</v>
      </c>
      <c r="E382" s="204" t="s">
        <v>68</v>
      </c>
      <c r="F382" s="189" t="s">
        <v>109</v>
      </c>
      <c r="G382" s="186" t="s">
        <v>90</v>
      </c>
      <c r="H382" s="186" t="s">
        <v>2704</v>
      </c>
      <c r="I382" s="186" t="s">
        <v>4740</v>
      </c>
      <c r="J382" s="186" t="s">
        <v>91</v>
      </c>
      <c r="K382" s="186" t="s">
        <v>2705</v>
      </c>
      <c r="L382" s="193">
        <v>99600</v>
      </c>
      <c r="M382" s="193" t="s">
        <v>26</v>
      </c>
      <c r="N382" s="193" t="s">
        <v>26</v>
      </c>
      <c r="O382" s="193" t="s">
        <v>26</v>
      </c>
      <c r="P382" s="193" t="s">
        <v>26</v>
      </c>
    </row>
    <row r="383" spans="1:16" s="241" customFormat="1" ht="150" x14ac:dyDescent="0.3">
      <c r="A383" s="258" t="s">
        <v>4414</v>
      </c>
      <c r="B383" s="277" t="s">
        <v>2710</v>
      </c>
      <c r="C383" s="186" t="s">
        <v>2711</v>
      </c>
      <c r="D383" s="247" t="s">
        <v>27</v>
      </c>
      <c r="E383" s="204" t="s">
        <v>66</v>
      </c>
      <c r="F383" s="189" t="s">
        <v>109</v>
      </c>
      <c r="G383" s="186" t="s">
        <v>90</v>
      </c>
      <c r="H383" s="186" t="s">
        <v>27</v>
      </c>
      <c r="I383" s="186" t="s">
        <v>4740</v>
      </c>
      <c r="J383" s="186"/>
      <c r="K383" s="186"/>
      <c r="L383" s="193" t="s">
        <v>27</v>
      </c>
      <c r="M383" s="193" t="s">
        <v>26</v>
      </c>
      <c r="N383" s="193" t="s">
        <v>26</v>
      </c>
      <c r="O383" s="193" t="s">
        <v>26</v>
      </c>
      <c r="P383" s="193" t="s">
        <v>26</v>
      </c>
    </row>
    <row r="384" spans="1:16" s="241" customFormat="1" ht="150" x14ac:dyDescent="0.3">
      <c r="A384" s="258" t="s">
        <v>4415</v>
      </c>
      <c r="B384" s="277" t="s">
        <v>2712</v>
      </c>
      <c r="C384" s="186" t="s">
        <v>2711</v>
      </c>
      <c r="D384" s="247" t="s">
        <v>27</v>
      </c>
      <c r="E384" s="204" t="s">
        <v>77</v>
      </c>
      <c r="F384" s="189" t="s">
        <v>109</v>
      </c>
      <c r="G384" s="186" t="s">
        <v>90</v>
      </c>
      <c r="H384" s="186" t="s">
        <v>2314</v>
      </c>
      <c r="I384" s="186" t="s">
        <v>4740</v>
      </c>
      <c r="J384" s="186"/>
      <c r="K384" s="186"/>
      <c r="L384" s="193">
        <v>21692</v>
      </c>
      <c r="M384" s="193" t="s">
        <v>26</v>
      </c>
      <c r="N384" s="193" t="s">
        <v>26</v>
      </c>
      <c r="O384" s="193" t="s">
        <v>26</v>
      </c>
      <c r="P384" s="193" t="s">
        <v>26</v>
      </c>
    </row>
    <row r="385" spans="1:16" s="241" customFormat="1" ht="150" x14ac:dyDescent="0.3">
      <c r="A385" s="258" t="s">
        <v>4416</v>
      </c>
      <c r="B385" s="277" t="s">
        <v>3363</v>
      </c>
      <c r="C385" s="186" t="s">
        <v>2711</v>
      </c>
      <c r="D385" s="247" t="s">
        <v>27</v>
      </c>
      <c r="E385" s="204" t="s">
        <v>77</v>
      </c>
      <c r="F385" s="189" t="s">
        <v>109</v>
      </c>
      <c r="G385" s="186" t="s">
        <v>90</v>
      </c>
      <c r="H385" s="186" t="s">
        <v>2314</v>
      </c>
      <c r="I385" s="186" t="s">
        <v>4740</v>
      </c>
      <c r="J385" s="186"/>
      <c r="K385" s="186"/>
      <c r="L385" s="193">
        <v>13323</v>
      </c>
      <c r="M385" s="193" t="s">
        <v>26</v>
      </c>
      <c r="N385" s="193" t="s">
        <v>26</v>
      </c>
      <c r="O385" s="193" t="s">
        <v>26</v>
      </c>
      <c r="P385" s="193" t="s">
        <v>26</v>
      </c>
    </row>
    <row r="386" spans="1:16" s="241" customFormat="1" ht="150" x14ac:dyDescent="0.3">
      <c r="A386" s="258" t="s">
        <v>4417</v>
      </c>
      <c r="B386" s="277" t="s">
        <v>2713</v>
      </c>
      <c r="C386" s="186" t="s">
        <v>2711</v>
      </c>
      <c r="D386" s="247" t="s">
        <v>27</v>
      </c>
      <c r="E386" s="204" t="s">
        <v>58</v>
      </c>
      <c r="F386" s="189" t="s">
        <v>109</v>
      </c>
      <c r="G386" s="186" t="s">
        <v>90</v>
      </c>
      <c r="H386" s="186" t="s">
        <v>2714</v>
      </c>
      <c r="I386" s="186" t="s">
        <v>4740</v>
      </c>
      <c r="J386" s="186"/>
      <c r="K386" s="186"/>
      <c r="L386" s="193">
        <v>229290</v>
      </c>
      <c r="M386" s="193" t="s">
        <v>26</v>
      </c>
      <c r="N386" s="193" t="s">
        <v>26</v>
      </c>
      <c r="O386" s="193" t="s">
        <v>26</v>
      </c>
      <c r="P386" s="193" t="s">
        <v>26</v>
      </c>
    </row>
    <row r="387" spans="1:16" s="241" customFormat="1" ht="150" x14ac:dyDescent="0.3">
      <c r="A387" s="258" t="s">
        <v>4418</v>
      </c>
      <c r="B387" s="277" t="s">
        <v>2715</v>
      </c>
      <c r="C387" s="186" t="s">
        <v>2711</v>
      </c>
      <c r="D387" s="247" t="s">
        <v>27</v>
      </c>
      <c r="E387" s="204" t="s">
        <v>58</v>
      </c>
      <c r="F387" s="189" t="s">
        <v>109</v>
      </c>
      <c r="G387" s="186" t="s">
        <v>90</v>
      </c>
      <c r="H387" s="186" t="s">
        <v>2714</v>
      </c>
      <c r="I387" s="186" t="s">
        <v>4740</v>
      </c>
      <c r="J387" s="186"/>
      <c r="K387" s="186"/>
      <c r="L387" s="193">
        <v>40390</v>
      </c>
      <c r="M387" s="193" t="s">
        <v>26</v>
      </c>
      <c r="N387" s="193" t="s">
        <v>26</v>
      </c>
      <c r="O387" s="193" t="s">
        <v>26</v>
      </c>
      <c r="P387" s="193" t="s">
        <v>26</v>
      </c>
    </row>
    <row r="388" spans="1:16" s="241" customFormat="1" ht="150" x14ac:dyDescent="0.3">
      <c r="A388" s="258" t="s">
        <v>4419</v>
      </c>
      <c r="B388" s="277" t="s">
        <v>2724</v>
      </c>
      <c r="C388" s="186" t="s">
        <v>2723</v>
      </c>
      <c r="D388" s="247" t="s">
        <v>27</v>
      </c>
      <c r="E388" s="204" t="s">
        <v>77</v>
      </c>
      <c r="F388" s="189" t="s">
        <v>109</v>
      </c>
      <c r="G388" s="186" t="s">
        <v>90</v>
      </c>
      <c r="H388" s="186" t="s">
        <v>2725</v>
      </c>
      <c r="I388" s="186" t="s">
        <v>4740</v>
      </c>
      <c r="J388" s="186"/>
      <c r="K388" s="186"/>
      <c r="L388" s="193">
        <v>13500</v>
      </c>
      <c r="M388" s="193" t="s">
        <v>26</v>
      </c>
      <c r="N388" s="193" t="s">
        <v>26</v>
      </c>
      <c r="O388" s="193" t="s">
        <v>26</v>
      </c>
      <c r="P388" s="193" t="s">
        <v>26</v>
      </c>
    </row>
    <row r="389" spans="1:16" s="241" customFormat="1" ht="150" x14ac:dyDescent="0.3">
      <c r="A389" s="258" t="s">
        <v>4420</v>
      </c>
      <c r="B389" s="277" t="s">
        <v>2726</v>
      </c>
      <c r="C389" s="186" t="s">
        <v>2723</v>
      </c>
      <c r="D389" s="247" t="s">
        <v>27</v>
      </c>
      <c r="E389" s="204" t="s">
        <v>77</v>
      </c>
      <c r="F389" s="189" t="s">
        <v>109</v>
      </c>
      <c r="G389" s="186" t="s">
        <v>90</v>
      </c>
      <c r="H389" s="186" t="s">
        <v>2727</v>
      </c>
      <c r="I389" s="186" t="s">
        <v>4740</v>
      </c>
      <c r="J389" s="186"/>
      <c r="K389" s="186"/>
      <c r="L389" s="193">
        <v>28400</v>
      </c>
      <c r="M389" s="193" t="s">
        <v>26</v>
      </c>
      <c r="N389" s="193" t="s">
        <v>26</v>
      </c>
      <c r="O389" s="193" t="s">
        <v>26</v>
      </c>
      <c r="P389" s="193" t="s">
        <v>26</v>
      </c>
    </row>
    <row r="390" spans="1:16" s="241" customFormat="1" ht="150" x14ac:dyDescent="0.3">
      <c r="A390" s="258" t="s">
        <v>4421</v>
      </c>
      <c r="B390" s="277" t="s">
        <v>2728</v>
      </c>
      <c r="C390" s="186" t="s">
        <v>2723</v>
      </c>
      <c r="D390" s="247" t="s">
        <v>27</v>
      </c>
      <c r="E390" s="204" t="s">
        <v>77</v>
      </c>
      <c r="F390" s="189" t="s">
        <v>109</v>
      </c>
      <c r="G390" s="186" t="s">
        <v>90</v>
      </c>
      <c r="H390" s="186" t="s">
        <v>2727</v>
      </c>
      <c r="I390" s="186" t="s">
        <v>4740</v>
      </c>
      <c r="J390" s="186"/>
      <c r="K390" s="186"/>
      <c r="L390" s="193">
        <v>22400</v>
      </c>
      <c r="M390" s="193" t="s">
        <v>26</v>
      </c>
      <c r="N390" s="193" t="s">
        <v>26</v>
      </c>
      <c r="O390" s="193" t="s">
        <v>26</v>
      </c>
      <c r="P390" s="193" t="s">
        <v>26</v>
      </c>
    </row>
    <row r="391" spans="1:16" s="241" customFormat="1" ht="150" x14ac:dyDescent="0.3">
      <c r="A391" s="258" t="s">
        <v>4422</v>
      </c>
      <c r="B391" s="277" t="s">
        <v>2729</v>
      </c>
      <c r="C391" s="186" t="s">
        <v>2723</v>
      </c>
      <c r="D391" s="247" t="s">
        <v>27</v>
      </c>
      <c r="E391" s="204" t="s">
        <v>77</v>
      </c>
      <c r="F391" s="189" t="s">
        <v>109</v>
      </c>
      <c r="G391" s="186" t="s">
        <v>90</v>
      </c>
      <c r="H391" s="186" t="s">
        <v>2727</v>
      </c>
      <c r="I391" s="186" t="s">
        <v>4740</v>
      </c>
      <c r="J391" s="186"/>
      <c r="K391" s="186"/>
      <c r="L391" s="193">
        <v>18000</v>
      </c>
      <c r="M391" s="193" t="s">
        <v>26</v>
      </c>
      <c r="N391" s="193" t="s">
        <v>26</v>
      </c>
      <c r="O391" s="193" t="s">
        <v>26</v>
      </c>
      <c r="P391" s="193" t="s">
        <v>26</v>
      </c>
    </row>
    <row r="392" spans="1:16" s="241" customFormat="1" ht="150" x14ac:dyDescent="0.3">
      <c r="A392" s="258" t="s">
        <v>4423</v>
      </c>
      <c r="B392" s="277" t="s">
        <v>2736</v>
      </c>
      <c r="C392" s="186" t="s">
        <v>2737</v>
      </c>
      <c r="D392" s="247" t="s">
        <v>27</v>
      </c>
      <c r="E392" s="204" t="s">
        <v>77</v>
      </c>
      <c r="F392" s="189" t="s">
        <v>109</v>
      </c>
      <c r="G392" s="186" t="s">
        <v>90</v>
      </c>
      <c r="H392" s="186" t="s">
        <v>2738</v>
      </c>
      <c r="I392" s="186" t="s">
        <v>4740</v>
      </c>
      <c r="J392" s="186" t="s">
        <v>91</v>
      </c>
      <c r="K392" s="186" t="s">
        <v>2739</v>
      </c>
      <c r="L392" s="193">
        <v>50658.01</v>
      </c>
      <c r="M392" s="193" t="s">
        <v>26</v>
      </c>
      <c r="N392" s="193" t="s">
        <v>26</v>
      </c>
      <c r="O392" s="193" t="s">
        <v>26</v>
      </c>
      <c r="P392" s="193" t="s">
        <v>26</v>
      </c>
    </row>
    <row r="393" spans="1:16" s="241" customFormat="1" ht="150" x14ac:dyDescent="0.3">
      <c r="A393" s="258" t="s">
        <v>4424</v>
      </c>
      <c r="B393" s="277" t="s">
        <v>2743</v>
      </c>
      <c r="C393" s="186" t="s">
        <v>2737</v>
      </c>
      <c r="D393" s="247" t="s">
        <v>27</v>
      </c>
      <c r="E393" s="204" t="s">
        <v>54</v>
      </c>
      <c r="F393" s="189" t="s">
        <v>109</v>
      </c>
      <c r="G393" s="186" t="s">
        <v>90</v>
      </c>
      <c r="H393" s="186" t="s">
        <v>2742</v>
      </c>
      <c r="I393" s="186" t="s">
        <v>4740</v>
      </c>
      <c r="J393" s="186"/>
      <c r="K393" s="186"/>
      <c r="L393" s="193">
        <v>20069.3</v>
      </c>
      <c r="M393" s="193" t="s">
        <v>26</v>
      </c>
      <c r="N393" s="193" t="s">
        <v>26</v>
      </c>
      <c r="O393" s="193" t="s">
        <v>26</v>
      </c>
      <c r="P393" s="193" t="s">
        <v>26</v>
      </c>
    </row>
    <row r="394" spans="1:16" s="241" customFormat="1" ht="150" x14ac:dyDescent="0.3">
      <c r="A394" s="258" t="s">
        <v>4425</v>
      </c>
      <c r="B394" s="277" t="s">
        <v>2744</v>
      </c>
      <c r="C394" s="186" t="s">
        <v>2737</v>
      </c>
      <c r="D394" s="247" t="s">
        <v>27</v>
      </c>
      <c r="E394" s="204" t="s">
        <v>54</v>
      </c>
      <c r="F394" s="189" t="s">
        <v>109</v>
      </c>
      <c r="G394" s="186" t="s">
        <v>90</v>
      </c>
      <c r="H394" s="186" t="s">
        <v>2742</v>
      </c>
      <c r="I394" s="186" t="s">
        <v>4740</v>
      </c>
      <c r="J394" s="186"/>
      <c r="K394" s="186"/>
      <c r="L394" s="193">
        <v>9593.2999999999993</v>
      </c>
      <c r="M394" s="193" t="s">
        <v>26</v>
      </c>
      <c r="N394" s="193" t="s">
        <v>26</v>
      </c>
      <c r="O394" s="193" t="s">
        <v>26</v>
      </c>
      <c r="P394" s="193" t="s">
        <v>26</v>
      </c>
    </row>
    <row r="395" spans="1:16" s="241" customFormat="1" ht="150" x14ac:dyDescent="0.3">
      <c r="A395" s="258" t="s">
        <v>4426</v>
      </c>
      <c r="B395" s="277" t="s">
        <v>2745</v>
      </c>
      <c r="C395" s="186" t="s">
        <v>2737</v>
      </c>
      <c r="D395" s="247" t="s">
        <v>27</v>
      </c>
      <c r="E395" s="204" t="s">
        <v>54</v>
      </c>
      <c r="F395" s="189" t="s">
        <v>109</v>
      </c>
      <c r="G395" s="186" t="s">
        <v>90</v>
      </c>
      <c r="H395" s="186" t="s">
        <v>2742</v>
      </c>
      <c r="I395" s="186" t="s">
        <v>4740</v>
      </c>
      <c r="J395" s="186"/>
      <c r="K395" s="186"/>
      <c r="L395" s="193">
        <v>17935.3</v>
      </c>
      <c r="M395" s="193" t="s">
        <v>26</v>
      </c>
      <c r="N395" s="193" t="s">
        <v>26</v>
      </c>
      <c r="O395" s="193" t="s">
        <v>26</v>
      </c>
      <c r="P395" s="193" t="s">
        <v>26</v>
      </c>
    </row>
    <row r="396" spans="1:16" s="241" customFormat="1" ht="150" x14ac:dyDescent="0.3">
      <c r="A396" s="258" t="s">
        <v>5106</v>
      </c>
      <c r="B396" s="277" t="s">
        <v>2746</v>
      </c>
      <c r="C396" s="186" t="s">
        <v>2737</v>
      </c>
      <c r="D396" s="247" t="s">
        <v>27</v>
      </c>
      <c r="E396" s="204" t="s">
        <v>54</v>
      </c>
      <c r="F396" s="189" t="s">
        <v>109</v>
      </c>
      <c r="G396" s="186" t="s">
        <v>90</v>
      </c>
      <c r="H396" s="186" t="s">
        <v>2742</v>
      </c>
      <c r="I396" s="186" t="s">
        <v>4740</v>
      </c>
      <c r="J396" s="186"/>
      <c r="K396" s="186"/>
      <c r="L396" s="193">
        <v>16286.3</v>
      </c>
      <c r="M396" s="193" t="s">
        <v>26</v>
      </c>
      <c r="N396" s="193" t="s">
        <v>26</v>
      </c>
      <c r="O396" s="193" t="s">
        <v>26</v>
      </c>
      <c r="P396" s="193" t="s">
        <v>26</v>
      </c>
    </row>
    <row r="397" spans="1:16" s="241" customFormat="1" ht="150" x14ac:dyDescent="0.3">
      <c r="A397" s="258" t="s">
        <v>5107</v>
      </c>
      <c r="B397" s="277" t="s">
        <v>2747</v>
      </c>
      <c r="C397" s="186" t="s">
        <v>2737</v>
      </c>
      <c r="D397" s="247" t="s">
        <v>27</v>
      </c>
      <c r="E397" s="204" t="s">
        <v>54</v>
      </c>
      <c r="F397" s="189" t="s">
        <v>109</v>
      </c>
      <c r="G397" s="186" t="s">
        <v>90</v>
      </c>
      <c r="H397" s="186" t="s">
        <v>2742</v>
      </c>
      <c r="I397" s="186" t="s">
        <v>4740</v>
      </c>
      <c r="J397" s="186"/>
      <c r="K397" s="186"/>
      <c r="L397" s="193">
        <v>22688.3</v>
      </c>
      <c r="M397" s="193" t="s">
        <v>26</v>
      </c>
      <c r="N397" s="193" t="s">
        <v>26</v>
      </c>
      <c r="O397" s="193" t="s">
        <v>26</v>
      </c>
      <c r="P397" s="193" t="s">
        <v>26</v>
      </c>
    </row>
    <row r="398" spans="1:16" s="241" customFormat="1" ht="150" x14ac:dyDescent="0.3">
      <c r="A398" s="258" t="s">
        <v>5108</v>
      </c>
      <c r="B398" s="277" t="s">
        <v>2748</v>
      </c>
      <c r="C398" s="186" t="s">
        <v>2737</v>
      </c>
      <c r="D398" s="247" t="s">
        <v>27</v>
      </c>
      <c r="E398" s="204" t="s">
        <v>54</v>
      </c>
      <c r="F398" s="189" t="s">
        <v>109</v>
      </c>
      <c r="G398" s="186" t="s">
        <v>90</v>
      </c>
      <c r="H398" s="186" t="s">
        <v>2742</v>
      </c>
      <c r="I398" s="186" t="s">
        <v>4740</v>
      </c>
      <c r="J398" s="186"/>
      <c r="K398" s="186"/>
      <c r="L398" s="193">
        <v>42670.3</v>
      </c>
      <c r="M398" s="193" t="s">
        <v>26</v>
      </c>
      <c r="N398" s="193" t="s">
        <v>26</v>
      </c>
      <c r="O398" s="193" t="s">
        <v>26</v>
      </c>
      <c r="P398" s="193" t="s">
        <v>26</v>
      </c>
    </row>
    <row r="399" spans="1:16" s="241" customFormat="1" ht="150" x14ac:dyDescent="0.3">
      <c r="A399" s="258" t="s">
        <v>5109</v>
      </c>
      <c r="B399" s="277" t="s">
        <v>2749</v>
      </c>
      <c r="C399" s="186" t="s">
        <v>2737</v>
      </c>
      <c r="D399" s="247" t="s">
        <v>27</v>
      </c>
      <c r="E399" s="204" t="s">
        <v>54</v>
      </c>
      <c r="F399" s="189" t="s">
        <v>109</v>
      </c>
      <c r="G399" s="186" t="s">
        <v>90</v>
      </c>
      <c r="H399" s="186" t="s">
        <v>2742</v>
      </c>
      <c r="I399" s="186" t="s">
        <v>4740</v>
      </c>
      <c r="J399" s="186"/>
      <c r="K399" s="186"/>
      <c r="L399" s="193">
        <v>31418.3</v>
      </c>
      <c r="M399" s="193" t="s">
        <v>26</v>
      </c>
      <c r="N399" s="193" t="s">
        <v>26</v>
      </c>
      <c r="O399" s="193" t="s">
        <v>26</v>
      </c>
      <c r="P399" s="193" t="s">
        <v>26</v>
      </c>
    </row>
    <row r="400" spans="1:16" s="241" customFormat="1" ht="150" x14ac:dyDescent="0.3">
      <c r="A400" s="258" t="s">
        <v>5110</v>
      </c>
      <c r="B400" s="277" t="s">
        <v>3364</v>
      </c>
      <c r="C400" s="186" t="s">
        <v>2737</v>
      </c>
      <c r="D400" s="247" t="s">
        <v>27</v>
      </c>
      <c r="E400" s="204" t="s">
        <v>54</v>
      </c>
      <c r="F400" s="189" t="s">
        <v>109</v>
      </c>
      <c r="G400" s="186" t="s">
        <v>90</v>
      </c>
      <c r="H400" s="186" t="s">
        <v>2750</v>
      </c>
      <c r="I400" s="186" t="s">
        <v>4740</v>
      </c>
      <c r="J400" s="186"/>
      <c r="K400" s="186"/>
      <c r="L400" s="193">
        <v>66590</v>
      </c>
      <c r="M400" s="193" t="s">
        <v>26</v>
      </c>
      <c r="N400" s="193" t="s">
        <v>26</v>
      </c>
      <c r="O400" s="193" t="s">
        <v>26</v>
      </c>
      <c r="P400" s="193" t="s">
        <v>26</v>
      </c>
    </row>
    <row r="401" spans="1:16" s="241" customFormat="1" ht="150" x14ac:dyDescent="0.3">
      <c r="A401" s="258" t="s">
        <v>5111</v>
      </c>
      <c r="B401" s="277" t="s">
        <v>2753</v>
      </c>
      <c r="C401" s="186" t="s">
        <v>2737</v>
      </c>
      <c r="D401" s="247" t="s">
        <v>27</v>
      </c>
      <c r="E401" s="204" t="s">
        <v>54</v>
      </c>
      <c r="F401" s="189" t="s">
        <v>109</v>
      </c>
      <c r="G401" s="186" t="s">
        <v>90</v>
      </c>
      <c r="H401" s="186" t="s">
        <v>2754</v>
      </c>
      <c r="I401" s="186" t="s">
        <v>4740</v>
      </c>
      <c r="J401" s="186"/>
      <c r="K401" s="186"/>
      <c r="L401" s="193">
        <v>28590</v>
      </c>
      <c r="M401" s="193" t="s">
        <v>26</v>
      </c>
      <c r="N401" s="193" t="s">
        <v>26</v>
      </c>
      <c r="O401" s="193" t="s">
        <v>26</v>
      </c>
      <c r="P401" s="193" t="s">
        <v>26</v>
      </c>
    </row>
    <row r="402" spans="1:16" s="241" customFormat="1" ht="150" x14ac:dyDescent="0.3">
      <c r="A402" s="258" t="s">
        <v>4427</v>
      </c>
      <c r="B402" s="277" t="s">
        <v>2755</v>
      </c>
      <c r="C402" s="186" t="s">
        <v>2737</v>
      </c>
      <c r="D402" s="247" t="s">
        <v>27</v>
      </c>
      <c r="E402" s="204" t="s">
        <v>54</v>
      </c>
      <c r="F402" s="189" t="s">
        <v>109</v>
      </c>
      <c r="G402" s="186" t="s">
        <v>90</v>
      </c>
      <c r="H402" s="186" t="s">
        <v>2754</v>
      </c>
      <c r="I402" s="186" t="s">
        <v>4740</v>
      </c>
      <c r="J402" s="186"/>
      <c r="K402" s="186"/>
      <c r="L402" s="193">
        <v>37900</v>
      </c>
      <c r="M402" s="193" t="s">
        <v>26</v>
      </c>
      <c r="N402" s="193" t="s">
        <v>26</v>
      </c>
      <c r="O402" s="193" t="s">
        <v>26</v>
      </c>
      <c r="P402" s="193" t="s">
        <v>26</v>
      </c>
    </row>
    <row r="403" spans="1:16" s="241" customFormat="1" ht="150" x14ac:dyDescent="0.3">
      <c r="A403" s="258" t="s">
        <v>4428</v>
      </c>
      <c r="B403" s="277" t="s">
        <v>2751</v>
      </c>
      <c r="C403" s="186" t="s">
        <v>2737</v>
      </c>
      <c r="D403" s="247" t="s">
        <v>27</v>
      </c>
      <c r="E403" s="204" t="s">
        <v>54</v>
      </c>
      <c r="F403" s="189" t="s">
        <v>109</v>
      </c>
      <c r="G403" s="186" t="s">
        <v>90</v>
      </c>
      <c r="H403" s="186" t="s">
        <v>2752</v>
      </c>
      <c r="I403" s="186" t="s">
        <v>4740</v>
      </c>
      <c r="J403" s="186"/>
      <c r="K403" s="186"/>
      <c r="L403" s="193">
        <v>66590</v>
      </c>
      <c r="M403" s="193" t="s">
        <v>26</v>
      </c>
      <c r="N403" s="193" t="s">
        <v>26</v>
      </c>
      <c r="O403" s="193" t="s">
        <v>26</v>
      </c>
      <c r="P403" s="193" t="s">
        <v>26</v>
      </c>
    </row>
    <row r="404" spans="1:16" s="195" customFormat="1" ht="150" x14ac:dyDescent="0.3">
      <c r="A404" s="258" t="s">
        <v>4429</v>
      </c>
      <c r="B404" s="186" t="s">
        <v>2799</v>
      </c>
      <c r="C404" s="203" t="s">
        <v>2800</v>
      </c>
      <c r="D404" s="389" t="s">
        <v>26</v>
      </c>
      <c r="E404" s="204" t="s">
        <v>67</v>
      </c>
      <c r="F404" s="189" t="s">
        <v>109</v>
      </c>
      <c r="G404" s="186" t="s">
        <v>90</v>
      </c>
      <c r="H404" s="186" t="s">
        <v>2265</v>
      </c>
      <c r="I404" s="186" t="s">
        <v>1211</v>
      </c>
      <c r="J404" s="203" t="s">
        <v>91</v>
      </c>
      <c r="K404" s="203" t="s">
        <v>2801</v>
      </c>
      <c r="L404" s="398">
        <v>40000</v>
      </c>
      <c r="M404" s="390" t="s">
        <v>26</v>
      </c>
      <c r="N404" s="204" t="s">
        <v>27</v>
      </c>
      <c r="O404" s="185" t="s">
        <v>27</v>
      </c>
      <c r="P404" s="185" t="s">
        <v>26</v>
      </c>
    </row>
    <row r="405" spans="1:16" s="195" customFormat="1" ht="150" x14ac:dyDescent="0.3">
      <c r="A405" s="258" t="s">
        <v>4430</v>
      </c>
      <c r="B405" s="186" t="s">
        <v>2805</v>
      </c>
      <c r="C405" s="203" t="s">
        <v>2800</v>
      </c>
      <c r="D405" s="389" t="s">
        <v>26</v>
      </c>
      <c r="E405" s="204" t="s">
        <v>67</v>
      </c>
      <c r="F405" s="189" t="s">
        <v>109</v>
      </c>
      <c r="G405" s="186" t="s">
        <v>90</v>
      </c>
      <c r="H405" s="186" t="s">
        <v>2806</v>
      </c>
      <c r="I405" s="186" t="s">
        <v>1211</v>
      </c>
      <c r="J405" s="203" t="s">
        <v>91</v>
      </c>
      <c r="K405" s="203" t="s">
        <v>2801</v>
      </c>
      <c r="L405" s="398">
        <v>37000</v>
      </c>
      <c r="M405" s="390" t="s">
        <v>26</v>
      </c>
      <c r="N405" s="204" t="s">
        <v>27</v>
      </c>
      <c r="O405" s="185" t="s">
        <v>27</v>
      </c>
      <c r="P405" s="185" t="s">
        <v>26</v>
      </c>
    </row>
    <row r="406" spans="1:16" s="195" customFormat="1" ht="150" x14ac:dyDescent="0.3">
      <c r="A406" s="258" t="s">
        <v>4431</v>
      </c>
      <c r="B406" s="197" t="s">
        <v>2807</v>
      </c>
      <c r="C406" s="203" t="s">
        <v>2800</v>
      </c>
      <c r="D406" s="389" t="s">
        <v>26</v>
      </c>
      <c r="E406" s="204" t="s">
        <v>67</v>
      </c>
      <c r="F406" s="189" t="s">
        <v>109</v>
      </c>
      <c r="G406" s="186" t="s">
        <v>90</v>
      </c>
      <c r="H406" s="186" t="s">
        <v>2806</v>
      </c>
      <c r="I406" s="186" t="s">
        <v>1211</v>
      </c>
      <c r="J406" s="203" t="s">
        <v>91</v>
      </c>
      <c r="K406" s="203" t="s">
        <v>2801</v>
      </c>
      <c r="L406" s="398">
        <v>28000</v>
      </c>
      <c r="M406" s="390" t="s">
        <v>26</v>
      </c>
      <c r="N406" s="390" t="s">
        <v>26</v>
      </c>
      <c r="O406" s="390" t="s">
        <v>26</v>
      </c>
      <c r="P406" s="390" t="s">
        <v>26</v>
      </c>
    </row>
    <row r="407" spans="1:16" s="195" customFormat="1" ht="150" x14ac:dyDescent="0.3">
      <c r="A407" s="258" t="s">
        <v>4432</v>
      </c>
      <c r="B407" s="197" t="s">
        <v>2808</v>
      </c>
      <c r="C407" s="203" t="s">
        <v>2800</v>
      </c>
      <c r="D407" s="389" t="s">
        <v>26</v>
      </c>
      <c r="E407" s="204" t="s">
        <v>67</v>
      </c>
      <c r="F407" s="189" t="s">
        <v>109</v>
      </c>
      <c r="G407" s="186" t="s">
        <v>90</v>
      </c>
      <c r="H407" s="186" t="s">
        <v>2806</v>
      </c>
      <c r="I407" s="186" t="s">
        <v>1211</v>
      </c>
      <c r="J407" s="203" t="s">
        <v>91</v>
      </c>
      <c r="K407" s="203" t="s">
        <v>2801</v>
      </c>
      <c r="L407" s="398">
        <v>34900</v>
      </c>
      <c r="M407" s="390" t="s">
        <v>26</v>
      </c>
      <c r="N407" s="390" t="s">
        <v>26</v>
      </c>
      <c r="O407" s="390" t="s">
        <v>26</v>
      </c>
      <c r="P407" s="390" t="s">
        <v>26</v>
      </c>
    </row>
    <row r="408" spans="1:16" s="241" customFormat="1" ht="150" x14ac:dyDescent="0.3">
      <c r="A408" s="258" t="s">
        <v>4433</v>
      </c>
      <c r="B408" s="186" t="s">
        <v>2946</v>
      </c>
      <c r="C408" s="203" t="s">
        <v>2943</v>
      </c>
      <c r="D408" s="389" t="s">
        <v>26</v>
      </c>
      <c r="E408" s="204" t="s">
        <v>2444</v>
      </c>
      <c r="F408" s="189" t="s">
        <v>109</v>
      </c>
      <c r="G408" s="186" t="s">
        <v>90</v>
      </c>
      <c r="H408" s="186" t="s">
        <v>2947</v>
      </c>
      <c r="I408" s="186" t="s">
        <v>1211</v>
      </c>
      <c r="J408" s="203"/>
      <c r="K408" s="203" t="s">
        <v>2948</v>
      </c>
      <c r="L408" s="398">
        <v>1141977</v>
      </c>
      <c r="M408" s="390" t="s">
        <v>26</v>
      </c>
      <c r="N408" s="204" t="s">
        <v>27</v>
      </c>
      <c r="O408" s="185" t="s">
        <v>27</v>
      </c>
      <c r="P408" s="185" t="s">
        <v>26</v>
      </c>
    </row>
    <row r="409" spans="1:16" s="241" customFormat="1" ht="150" x14ac:dyDescent="0.3">
      <c r="A409" s="258" t="s">
        <v>4434</v>
      </c>
      <c r="B409" s="186" t="s">
        <v>2809</v>
      </c>
      <c r="C409" s="203" t="s">
        <v>27</v>
      </c>
      <c r="D409" s="389" t="s">
        <v>26</v>
      </c>
      <c r="E409" s="204" t="s">
        <v>68</v>
      </c>
      <c r="F409" s="189" t="s">
        <v>109</v>
      </c>
      <c r="G409" s="186" t="s">
        <v>90</v>
      </c>
      <c r="H409" s="186" t="s">
        <v>2810</v>
      </c>
      <c r="I409" s="186" t="s">
        <v>1211</v>
      </c>
      <c r="J409" s="203"/>
      <c r="K409" s="203"/>
      <c r="L409" s="398">
        <v>15500</v>
      </c>
      <c r="M409" s="390" t="s">
        <v>26</v>
      </c>
      <c r="N409" s="204" t="s">
        <v>27</v>
      </c>
      <c r="O409" s="185" t="s">
        <v>27</v>
      </c>
      <c r="P409" s="185" t="s">
        <v>26</v>
      </c>
    </row>
    <row r="410" spans="1:16" s="241" customFormat="1" ht="150" x14ac:dyDescent="0.3">
      <c r="A410" s="258" t="s">
        <v>4435</v>
      </c>
      <c r="B410" s="186" t="s">
        <v>2811</v>
      </c>
      <c r="C410" s="203" t="s">
        <v>27</v>
      </c>
      <c r="D410" s="389" t="s">
        <v>26</v>
      </c>
      <c r="E410" s="204" t="s">
        <v>68</v>
      </c>
      <c r="F410" s="189" t="s">
        <v>109</v>
      </c>
      <c r="G410" s="186" t="s">
        <v>90</v>
      </c>
      <c r="H410" s="186" t="s">
        <v>2810</v>
      </c>
      <c r="I410" s="186" t="s">
        <v>1211</v>
      </c>
      <c r="J410" s="203"/>
      <c r="K410" s="203"/>
      <c r="L410" s="398">
        <v>30200</v>
      </c>
      <c r="M410" s="390" t="s">
        <v>26</v>
      </c>
      <c r="N410" s="204" t="s">
        <v>27</v>
      </c>
      <c r="O410" s="185" t="s">
        <v>27</v>
      </c>
      <c r="P410" s="185" t="s">
        <v>26</v>
      </c>
    </row>
    <row r="411" spans="1:16" s="241" customFormat="1" ht="150" x14ac:dyDescent="0.3">
      <c r="A411" s="258" t="s">
        <v>4436</v>
      </c>
      <c r="B411" s="186" t="s">
        <v>2812</v>
      </c>
      <c r="C411" s="203" t="s">
        <v>27</v>
      </c>
      <c r="D411" s="389" t="s">
        <v>26</v>
      </c>
      <c r="E411" s="204" t="s">
        <v>68</v>
      </c>
      <c r="F411" s="189" t="s">
        <v>109</v>
      </c>
      <c r="G411" s="186" t="s">
        <v>90</v>
      </c>
      <c r="H411" s="186" t="s">
        <v>2810</v>
      </c>
      <c r="I411" s="186" t="s">
        <v>1211</v>
      </c>
      <c r="J411" s="203"/>
      <c r="K411" s="203"/>
      <c r="L411" s="398">
        <v>39900</v>
      </c>
      <c r="M411" s="390" t="s">
        <v>26</v>
      </c>
      <c r="N411" s="204" t="s">
        <v>27</v>
      </c>
      <c r="O411" s="185" t="s">
        <v>27</v>
      </c>
      <c r="P411" s="185" t="s">
        <v>26</v>
      </c>
    </row>
    <row r="412" spans="1:16" s="241" customFormat="1" ht="150" x14ac:dyDescent="0.3">
      <c r="A412" s="258" t="s">
        <v>4437</v>
      </c>
      <c r="B412" s="186" t="s">
        <v>2819</v>
      </c>
      <c r="C412" s="203" t="s">
        <v>27</v>
      </c>
      <c r="D412" s="389" t="s">
        <v>26</v>
      </c>
      <c r="E412" s="204" t="s">
        <v>77</v>
      </c>
      <c r="F412" s="189" t="s">
        <v>109</v>
      </c>
      <c r="G412" s="186" t="s">
        <v>90</v>
      </c>
      <c r="H412" s="186" t="s">
        <v>2818</v>
      </c>
      <c r="I412" s="186" t="s">
        <v>1211</v>
      </c>
      <c r="J412" s="203"/>
      <c r="K412" s="203"/>
      <c r="L412" s="398">
        <v>672476</v>
      </c>
      <c r="M412" s="390" t="s">
        <v>26</v>
      </c>
      <c r="N412" s="204" t="s">
        <v>27</v>
      </c>
      <c r="O412" s="185" t="s">
        <v>27</v>
      </c>
      <c r="P412" s="185" t="s">
        <v>26</v>
      </c>
    </row>
    <row r="413" spans="1:16" s="241" customFormat="1" ht="150" x14ac:dyDescent="0.3">
      <c r="A413" s="258" t="s">
        <v>4438</v>
      </c>
      <c r="B413" s="186" t="s">
        <v>2830</v>
      </c>
      <c r="C413" s="203" t="s">
        <v>2824</v>
      </c>
      <c r="D413" s="389" t="s">
        <v>26</v>
      </c>
      <c r="E413" s="204" t="s">
        <v>54</v>
      </c>
      <c r="F413" s="189" t="s">
        <v>109</v>
      </c>
      <c r="G413" s="186" t="s">
        <v>90</v>
      </c>
      <c r="H413" s="186" t="s">
        <v>2825</v>
      </c>
      <c r="I413" s="186" t="s">
        <v>1211</v>
      </c>
      <c r="J413" s="203" t="s">
        <v>2827</v>
      </c>
      <c r="K413" s="203" t="s">
        <v>2826</v>
      </c>
      <c r="L413" s="398">
        <v>3215601</v>
      </c>
      <c r="M413" s="390" t="s">
        <v>26</v>
      </c>
      <c r="N413" s="204" t="s">
        <v>27</v>
      </c>
      <c r="O413" s="185" t="s">
        <v>27</v>
      </c>
      <c r="P413" s="185" t="s">
        <v>26</v>
      </c>
    </row>
    <row r="414" spans="1:16" s="241" customFormat="1" ht="150" x14ac:dyDescent="0.3">
      <c r="A414" s="258" t="s">
        <v>4439</v>
      </c>
      <c r="B414" s="186" t="s">
        <v>2828</v>
      </c>
      <c r="C414" s="203" t="s">
        <v>2824</v>
      </c>
      <c r="D414" s="389" t="s">
        <v>26</v>
      </c>
      <c r="E414" s="204" t="s">
        <v>54</v>
      </c>
      <c r="F414" s="189" t="s">
        <v>109</v>
      </c>
      <c r="G414" s="186" t="s">
        <v>90</v>
      </c>
      <c r="H414" s="186" t="s">
        <v>2825</v>
      </c>
      <c r="I414" s="186" t="s">
        <v>1211</v>
      </c>
      <c r="J414" s="203" t="s">
        <v>2827</v>
      </c>
      <c r="K414" s="203" t="s">
        <v>2826</v>
      </c>
      <c r="L414" s="398">
        <v>4078944</v>
      </c>
      <c r="M414" s="390" t="s">
        <v>26</v>
      </c>
      <c r="N414" s="204" t="s">
        <v>27</v>
      </c>
      <c r="O414" s="185" t="s">
        <v>27</v>
      </c>
      <c r="P414" s="185" t="s">
        <v>26</v>
      </c>
    </row>
    <row r="415" spans="1:16" s="241" customFormat="1" ht="150" x14ac:dyDescent="0.3">
      <c r="A415" s="258" t="s">
        <v>4440</v>
      </c>
      <c r="B415" s="186" t="s">
        <v>2829</v>
      </c>
      <c r="C415" s="203" t="s">
        <v>2824</v>
      </c>
      <c r="D415" s="389" t="s">
        <v>26</v>
      </c>
      <c r="E415" s="204" t="s">
        <v>54</v>
      </c>
      <c r="F415" s="189" t="s">
        <v>109</v>
      </c>
      <c r="G415" s="186" t="s">
        <v>90</v>
      </c>
      <c r="H415" s="186" t="s">
        <v>2825</v>
      </c>
      <c r="I415" s="186" t="s">
        <v>1211</v>
      </c>
      <c r="J415" s="203" t="s">
        <v>2827</v>
      </c>
      <c r="K415" s="203" t="s">
        <v>2826</v>
      </c>
      <c r="L415" s="398">
        <v>3646743</v>
      </c>
      <c r="M415" s="390" t="s">
        <v>26</v>
      </c>
      <c r="N415" s="204" t="s">
        <v>27</v>
      </c>
      <c r="O415" s="185" t="s">
        <v>27</v>
      </c>
      <c r="P415" s="185" t="s">
        <v>26</v>
      </c>
    </row>
    <row r="416" spans="1:16" s="241" customFormat="1" ht="150" x14ac:dyDescent="0.3">
      <c r="A416" s="258" t="s">
        <v>4441</v>
      </c>
      <c r="B416" s="186" t="s">
        <v>2831</v>
      </c>
      <c r="C416" s="203" t="s">
        <v>2824</v>
      </c>
      <c r="D416" s="389" t="s">
        <v>26</v>
      </c>
      <c r="E416" s="204" t="s">
        <v>54</v>
      </c>
      <c r="F416" s="189" t="s">
        <v>109</v>
      </c>
      <c r="G416" s="186" t="s">
        <v>90</v>
      </c>
      <c r="H416" s="186" t="s">
        <v>2825</v>
      </c>
      <c r="I416" s="186" t="s">
        <v>1211</v>
      </c>
      <c r="J416" s="203" t="s">
        <v>2827</v>
      </c>
      <c r="K416" s="203" t="s">
        <v>2826</v>
      </c>
      <c r="L416" s="398">
        <v>1769111</v>
      </c>
      <c r="M416" s="390" t="s">
        <v>26</v>
      </c>
      <c r="N416" s="204" t="s">
        <v>27</v>
      </c>
      <c r="O416" s="185" t="s">
        <v>27</v>
      </c>
      <c r="P416" s="185" t="s">
        <v>26</v>
      </c>
    </row>
    <row r="417" spans="1:16" s="241" customFormat="1" ht="150" x14ac:dyDescent="0.3">
      <c r="A417" s="258" t="s">
        <v>4442</v>
      </c>
      <c r="B417" s="186" t="s">
        <v>2832</v>
      </c>
      <c r="C417" s="203" t="s">
        <v>2824</v>
      </c>
      <c r="D417" s="389" t="s">
        <v>26</v>
      </c>
      <c r="E417" s="204" t="s">
        <v>54</v>
      </c>
      <c r="F417" s="189" t="s">
        <v>109</v>
      </c>
      <c r="G417" s="186" t="s">
        <v>90</v>
      </c>
      <c r="H417" s="186" t="s">
        <v>2825</v>
      </c>
      <c r="I417" s="186" t="s">
        <v>1211</v>
      </c>
      <c r="J417" s="203" t="s">
        <v>2827</v>
      </c>
      <c r="K417" s="203" t="s">
        <v>2826</v>
      </c>
      <c r="L417" s="398">
        <v>18920</v>
      </c>
      <c r="M417" s="390" t="s">
        <v>26</v>
      </c>
      <c r="N417" s="204" t="s">
        <v>27</v>
      </c>
      <c r="O417" s="185" t="s">
        <v>27</v>
      </c>
      <c r="P417" s="185" t="s">
        <v>26</v>
      </c>
    </row>
    <row r="418" spans="1:16" s="241" customFormat="1" ht="150" x14ac:dyDescent="0.3">
      <c r="A418" s="258" t="s">
        <v>4443</v>
      </c>
      <c r="B418" s="186" t="s">
        <v>2833</v>
      </c>
      <c r="C418" s="203" t="s">
        <v>2824</v>
      </c>
      <c r="D418" s="389" t="s">
        <v>26</v>
      </c>
      <c r="E418" s="204" t="s">
        <v>54</v>
      </c>
      <c r="F418" s="189" t="s">
        <v>109</v>
      </c>
      <c r="G418" s="186" t="s">
        <v>90</v>
      </c>
      <c r="H418" s="186" t="s">
        <v>2825</v>
      </c>
      <c r="I418" s="186" t="s">
        <v>1211</v>
      </c>
      <c r="J418" s="203" t="s">
        <v>2827</v>
      </c>
      <c r="K418" s="203" t="s">
        <v>2826</v>
      </c>
      <c r="L418" s="398">
        <v>902712</v>
      </c>
      <c r="M418" s="390" t="s">
        <v>26</v>
      </c>
      <c r="N418" s="204" t="s">
        <v>27</v>
      </c>
      <c r="O418" s="185" t="s">
        <v>27</v>
      </c>
      <c r="P418" s="185" t="s">
        <v>26</v>
      </c>
    </row>
    <row r="419" spans="1:16" s="241" customFormat="1" ht="150" x14ac:dyDescent="0.3">
      <c r="A419" s="258" t="s">
        <v>4444</v>
      </c>
      <c r="B419" s="186" t="s">
        <v>2834</v>
      </c>
      <c r="C419" s="203" t="s">
        <v>2824</v>
      </c>
      <c r="D419" s="389" t="s">
        <v>26</v>
      </c>
      <c r="E419" s="204" t="s">
        <v>54</v>
      </c>
      <c r="F419" s="189" t="s">
        <v>109</v>
      </c>
      <c r="G419" s="186" t="s">
        <v>90</v>
      </c>
      <c r="H419" s="186" t="s">
        <v>2825</v>
      </c>
      <c r="I419" s="186" t="s">
        <v>1211</v>
      </c>
      <c r="J419" s="203" t="s">
        <v>2827</v>
      </c>
      <c r="K419" s="203" t="s">
        <v>2826</v>
      </c>
      <c r="L419" s="398">
        <v>2200241</v>
      </c>
      <c r="M419" s="390" t="s">
        <v>26</v>
      </c>
      <c r="N419" s="204" t="s">
        <v>27</v>
      </c>
      <c r="O419" s="185" t="s">
        <v>27</v>
      </c>
      <c r="P419" s="185" t="s">
        <v>26</v>
      </c>
    </row>
    <row r="420" spans="1:16" s="241" customFormat="1" ht="150" x14ac:dyDescent="0.3">
      <c r="A420" s="258" t="s">
        <v>4445</v>
      </c>
      <c r="B420" s="186" t="s">
        <v>2835</v>
      </c>
      <c r="C420" s="203" t="s">
        <v>2824</v>
      </c>
      <c r="D420" s="389" t="s">
        <v>26</v>
      </c>
      <c r="E420" s="204" t="s">
        <v>54</v>
      </c>
      <c r="F420" s="189" t="s">
        <v>109</v>
      </c>
      <c r="G420" s="186" t="s">
        <v>90</v>
      </c>
      <c r="H420" s="186" t="s">
        <v>2825</v>
      </c>
      <c r="I420" s="186" t="s">
        <v>1211</v>
      </c>
      <c r="J420" s="203" t="s">
        <v>2827</v>
      </c>
      <c r="K420" s="203" t="s">
        <v>2826</v>
      </c>
      <c r="L420" s="398">
        <v>2928825</v>
      </c>
      <c r="M420" s="390" t="s">
        <v>26</v>
      </c>
      <c r="N420" s="204" t="s">
        <v>27</v>
      </c>
      <c r="O420" s="185" t="s">
        <v>27</v>
      </c>
      <c r="P420" s="185" t="s">
        <v>26</v>
      </c>
    </row>
    <row r="421" spans="1:16" s="241" customFormat="1" ht="150" x14ac:dyDescent="0.3">
      <c r="A421" s="258" t="s">
        <v>4446</v>
      </c>
      <c r="B421" s="186" t="s">
        <v>2836</v>
      </c>
      <c r="C421" s="203" t="s">
        <v>2824</v>
      </c>
      <c r="D421" s="389" t="s">
        <v>26</v>
      </c>
      <c r="E421" s="204" t="s">
        <v>54</v>
      </c>
      <c r="F421" s="189" t="s">
        <v>109</v>
      </c>
      <c r="G421" s="186" t="s">
        <v>90</v>
      </c>
      <c r="H421" s="186" t="s">
        <v>2825</v>
      </c>
      <c r="I421" s="186" t="s">
        <v>1211</v>
      </c>
      <c r="J421" s="203" t="s">
        <v>2827</v>
      </c>
      <c r="K421" s="203" t="s">
        <v>2826</v>
      </c>
      <c r="L421" s="398">
        <v>28310</v>
      </c>
      <c r="M421" s="390" t="s">
        <v>26</v>
      </c>
      <c r="N421" s="204" t="s">
        <v>27</v>
      </c>
      <c r="O421" s="185" t="s">
        <v>27</v>
      </c>
      <c r="P421" s="185" t="s">
        <v>26</v>
      </c>
    </row>
    <row r="422" spans="1:16" s="241" customFormat="1" ht="150" x14ac:dyDescent="0.3">
      <c r="A422" s="258" t="s">
        <v>4447</v>
      </c>
      <c r="B422" s="186" t="s">
        <v>2837</v>
      </c>
      <c r="C422" s="203" t="s">
        <v>2824</v>
      </c>
      <c r="D422" s="389" t="s">
        <v>26</v>
      </c>
      <c r="E422" s="204" t="s">
        <v>54</v>
      </c>
      <c r="F422" s="189" t="s">
        <v>109</v>
      </c>
      <c r="G422" s="186" t="s">
        <v>90</v>
      </c>
      <c r="H422" s="186" t="s">
        <v>2825</v>
      </c>
      <c r="I422" s="186" t="s">
        <v>1211</v>
      </c>
      <c r="J422" s="203" t="s">
        <v>2827</v>
      </c>
      <c r="K422" s="203" t="s">
        <v>2826</v>
      </c>
      <c r="L422" s="398">
        <v>42270</v>
      </c>
      <c r="M422" s="390" t="s">
        <v>26</v>
      </c>
      <c r="N422" s="204" t="s">
        <v>27</v>
      </c>
      <c r="O422" s="185" t="s">
        <v>27</v>
      </c>
      <c r="P422" s="185" t="s">
        <v>26</v>
      </c>
    </row>
    <row r="423" spans="1:16" s="241" customFormat="1" ht="150" x14ac:dyDescent="0.3">
      <c r="A423" s="258" t="s">
        <v>4448</v>
      </c>
      <c r="B423" s="186" t="s">
        <v>2838</v>
      </c>
      <c r="C423" s="203" t="s">
        <v>2824</v>
      </c>
      <c r="D423" s="389" t="s">
        <v>26</v>
      </c>
      <c r="E423" s="204" t="s">
        <v>54</v>
      </c>
      <c r="F423" s="189" t="s">
        <v>109</v>
      </c>
      <c r="G423" s="186" t="s">
        <v>90</v>
      </c>
      <c r="H423" s="186" t="s">
        <v>2825</v>
      </c>
      <c r="I423" s="186" t="s">
        <v>1211</v>
      </c>
      <c r="J423" s="203" t="s">
        <v>2827</v>
      </c>
      <c r="K423" s="203" t="s">
        <v>2826</v>
      </c>
      <c r="L423" s="398">
        <v>66067</v>
      </c>
      <c r="M423" s="390" t="s">
        <v>26</v>
      </c>
      <c r="N423" s="204" t="s">
        <v>27</v>
      </c>
      <c r="O423" s="185" t="s">
        <v>27</v>
      </c>
      <c r="P423" s="185" t="s">
        <v>26</v>
      </c>
    </row>
    <row r="424" spans="1:16" s="241" customFormat="1" ht="150" x14ac:dyDescent="0.3">
      <c r="A424" s="258" t="s">
        <v>4449</v>
      </c>
      <c r="B424" s="186" t="s">
        <v>2850</v>
      </c>
      <c r="C424" s="203" t="s">
        <v>2824</v>
      </c>
      <c r="D424" s="389" t="s">
        <v>26</v>
      </c>
      <c r="E424" s="204" t="s">
        <v>54</v>
      </c>
      <c r="F424" s="189" t="s">
        <v>109</v>
      </c>
      <c r="G424" s="186" t="s">
        <v>90</v>
      </c>
      <c r="H424" s="186" t="s">
        <v>2825</v>
      </c>
      <c r="I424" s="186" t="s">
        <v>1211</v>
      </c>
      <c r="J424" s="203" t="s">
        <v>2827</v>
      </c>
      <c r="K424" s="203" t="s">
        <v>2826</v>
      </c>
      <c r="L424" s="398">
        <v>186808.89</v>
      </c>
      <c r="M424" s="390" t="s">
        <v>26</v>
      </c>
      <c r="N424" s="204" t="s">
        <v>27</v>
      </c>
      <c r="O424" s="185" t="s">
        <v>27</v>
      </c>
      <c r="P424" s="185" t="s">
        <v>26</v>
      </c>
    </row>
    <row r="425" spans="1:16" s="241" customFormat="1" ht="150" x14ac:dyDescent="0.3">
      <c r="A425" s="258" t="s">
        <v>4450</v>
      </c>
      <c r="B425" s="186" t="s">
        <v>2851</v>
      </c>
      <c r="C425" s="203" t="s">
        <v>2824</v>
      </c>
      <c r="D425" s="389" t="s">
        <v>26</v>
      </c>
      <c r="E425" s="204" t="s">
        <v>54</v>
      </c>
      <c r="F425" s="189" t="s">
        <v>109</v>
      </c>
      <c r="G425" s="186" t="s">
        <v>90</v>
      </c>
      <c r="H425" s="186" t="s">
        <v>2825</v>
      </c>
      <c r="I425" s="186" t="s">
        <v>1211</v>
      </c>
      <c r="J425" s="203" t="s">
        <v>2827</v>
      </c>
      <c r="K425" s="203" t="s">
        <v>2826</v>
      </c>
      <c r="L425" s="398">
        <v>122000.89</v>
      </c>
      <c r="M425" s="390" t="s">
        <v>26</v>
      </c>
      <c r="N425" s="204" t="s">
        <v>27</v>
      </c>
      <c r="O425" s="185" t="s">
        <v>27</v>
      </c>
      <c r="P425" s="185" t="s">
        <v>26</v>
      </c>
    </row>
    <row r="426" spans="1:16" s="241" customFormat="1" ht="150" x14ac:dyDescent="0.3">
      <c r="A426" s="258" t="s">
        <v>4451</v>
      </c>
      <c r="B426" s="186" t="s">
        <v>2852</v>
      </c>
      <c r="C426" s="203" t="s">
        <v>2824</v>
      </c>
      <c r="D426" s="389" t="s">
        <v>26</v>
      </c>
      <c r="E426" s="204" t="s">
        <v>54</v>
      </c>
      <c r="F426" s="189" t="s">
        <v>109</v>
      </c>
      <c r="G426" s="186" t="s">
        <v>90</v>
      </c>
      <c r="H426" s="186" t="s">
        <v>2825</v>
      </c>
      <c r="I426" s="186" t="s">
        <v>1211</v>
      </c>
      <c r="J426" s="203" t="s">
        <v>2827</v>
      </c>
      <c r="K426" s="203" t="s">
        <v>2826</v>
      </c>
      <c r="L426" s="398">
        <v>67651.89</v>
      </c>
      <c r="M426" s="390" t="s">
        <v>26</v>
      </c>
      <c r="N426" s="204" t="s">
        <v>27</v>
      </c>
      <c r="O426" s="185" t="s">
        <v>27</v>
      </c>
      <c r="P426" s="185" t="s">
        <v>26</v>
      </c>
    </row>
    <row r="427" spans="1:16" s="241" customFormat="1" ht="150" x14ac:dyDescent="0.3">
      <c r="A427" s="258" t="s">
        <v>4452</v>
      </c>
      <c r="B427" s="186" t="s">
        <v>2853</v>
      </c>
      <c r="C427" s="203" t="s">
        <v>2824</v>
      </c>
      <c r="D427" s="389" t="s">
        <v>26</v>
      </c>
      <c r="E427" s="204" t="s">
        <v>54</v>
      </c>
      <c r="F427" s="189" t="s">
        <v>109</v>
      </c>
      <c r="G427" s="186" t="s">
        <v>90</v>
      </c>
      <c r="H427" s="186" t="s">
        <v>2825</v>
      </c>
      <c r="I427" s="186" t="s">
        <v>1211</v>
      </c>
      <c r="J427" s="203" t="s">
        <v>2827</v>
      </c>
      <c r="K427" s="203" t="s">
        <v>2826</v>
      </c>
      <c r="L427" s="398">
        <v>63350.89</v>
      </c>
      <c r="M427" s="390" t="s">
        <v>26</v>
      </c>
      <c r="N427" s="204" t="s">
        <v>27</v>
      </c>
      <c r="O427" s="185" t="s">
        <v>27</v>
      </c>
      <c r="P427" s="185" t="s">
        <v>26</v>
      </c>
    </row>
    <row r="428" spans="1:16" s="241" customFormat="1" ht="150" x14ac:dyDescent="0.3">
      <c r="A428" s="258" t="s">
        <v>4453</v>
      </c>
      <c r="B428" s="186" t="s">
        <v>2854</v>
      </c>
      <c r="C428" s="203" t="s">
        <v>2824</v>
      </c>
      <c r="D428" s="389" t="s">
        <v>26</v>
      </c>
      <c r="E428" s="204" t="s">
        <v>54</v>
      </c>
      <c r="F428" s="189" t="s">
        <v>109</v>
      </c>
      <c r="G428" s="186" t="s">
        <v>90</v>
      </c>
      <c r="H428" s="186" t="s">
        <v>2825</v>
      </c>
      <c r="I428" s="186" t="s">
        <v>1211</v>
      </c>
      <c r="J428" s="203" t="s">
        <v>2827</v>
      </c>
      <c r="K428" s="203" t="s">
        <v>2826</v>
      </c>
      <c r="L428" s="398">
        <v>63350.89</v>
      </c>
      <c r="M428" s="390" t="s">
        <v>26</v>
      </c>
      <c r="N428" s="204" t="s">
        <v>27</v>
      </c>
      <c r="O428" s="185" t="s">
        <v>27</v>
      </c>
      <c r="P428" s="185" t="s">
        <v>26</v>
      </c>
    </row>
    <row r="429" spans="1:16" s="241" customFormat="1" ht="150" x14ac:dyDescent="0.3">
      <c r="A429" s="258" t="s">
        <v>4454</v>
      </c>
      <c r="B429" s="186" t="s">
        <v>2855</v>
      </c>
      <c r="C429" s="203" t="s">
        <v>2824</v>
      </c>
      <c r="D429" s="389" t="s">
        <v>26</v>
      </c>
      <c r="E429" s="204" t="s">
        <v>54</v>
      </c>
      <c r="F429" s="189" t="s">
        <v>109</v>
      </c>
      <c r="G429" s="186" t="s">
        <v>90</v>
      </c>
      <c r="H429" s="186" t="s">
        <v>2825</v>
      </c>
      <c r="I429" s="186" t="s">
        <v>1211</v>
      </c>
      <c r="J429" s="203" t="s">
        <v>2827</v>
      </c>
      <c r="K429" s="203" t="s">
        <v>2826</v>
      </c>
      <c r="L429" s="398">
        <v>62243.89</v>
      </c>
      <c r="M429" s="390" t="s">
        <v>26</v>
      </c>
      <c r="N429" s="204" t="s">
        <v>27</v>
      </c>
      <c r="O429" s="185" t="s">
        <v>27</v>
      </c>
      <c r="P429" s="185" t="s">
        <v>26</v>
      </c>
    </row>
    <row r="430" spans="1:16" s="241" customFormat="1" ht="150" x14ac:dyDescent="0.3">
      <c r="A430" s="258" t="s">
        <v>4455</v>
      </c>
      <c r="B430" s="186" t="s">
        <v>2856</v>
      </c>
      <c r="C430" s="203" t="s">
        <v>2824</v>
      </c>
      <c r="D430" s="389" t="s">
        <v>26</v>
      </c>
      <c r="E430" s="204" t="s">
        <v>54</v>
      </c>
      <c r="F430" s="189" t="s">
        <v>109</v>
      </c>
      <c r="G430" s="186" t="s">
        <v>90</v>
      </c>
      <c r="H430" s="186" t="s">
        <v>2825</v>
      </c>
      <c r="I430" s="186" t="s">
        <v>1211</v>
      </c>
      <c r="J430" s="203" t="s">
        <v>2827</v>
      </c>
      <c r="K430" s="203" t="s">
        <v>2826</v>
      </c>
      <c r="L430" s="398">
        <v>68084.89</v>
      </c>
      <c r="M430" s="390" t="s">
        <v>26</v>
      </c>
      <c r="N430" s="204" t="s">
        <v>27</v>
      </c>
      <c r="O430" s="185" t="s">
        <v>27</v>
      </c>
      <c r="P430" s="185" t="s">
        <v>26</v>
      </c>
    </row>
    <row r="431" spans="1:16" s="241" customFormat="1" ht="150" x14ac:dyDescent="0.3">
      <c r="A431" s="258" t="s">
        <v>4456</v>
      </c>
      <c r="B431" s="186" t="s">
        <v>2857</v>
      </c>
      <c r="C431" s="203" t="s">
        <v>2824</v>
      </c>
      <c r="D431" s="389" t="s">
        <v>26</v>
      </c>
      <c r="E431" s="204" t="s">
        <v>54</v>
      </c>
      <c r="F431" s="189" t="s">
        <v>109</v>
      </c>
      <c r="G431" s="186" t="s">
        <v>90</v>
      </c>
      <c r="H431" s="186" t="s">
        <v>2825</v>
      </c>
      <c r="I431" s="186" t="s">
        <v>1211</v>
      </c>
      <c r="J431" s="203" t="s">
        <v>2827</v>
      </c>
      <c r="K431" s="203" t="s">
        <v>2826</v>
      </c>
      <c r="L431" s="398">
        <v>155462.85</v>
      </c>
      <c r="M431" s="390" t="s">
        <v>26</v>
      </c>
      <c r="N431" s="204" t="s">
        <v>27</v>
      </c>
      <c r="O431" s="185" t="s">
        <v>27</v>
      </c>
      <c r="P431" s="185" t="s">
        <v>26</v>
      </c>
    </row>
    <row r="432" spans="1:16" s="241" customFormat="1" ht="150" x14ac:dyDescent="0.3">
      <c r="A432" s="258" t="s">
        <v>4457</v>
      </c>
      <c r="B432" s="186" t="s">
        <v>2858</v>
      </c>
      <c r="C432" s="203" t="s">
        <v>2824</v>
      </c>
      <c r="D432" s="389" t="s">
        <v>26</v>
      </c>
      <c r="E432" s="204" t="s">
        <v>54</v>
      </c>
      <c r="F432" s="189" t="s">
        <v>109</v>
      </c>
      <c r="G432" s="186" t="s">
        <v>90</v>
      </c>
      <c r="H432" s="186" t="s">
        <v>2825</v>
      </c>
      <c r="I432" s="186" t="s">
        <v>1211</v>
      </c>
      <c r="J432" s="203" t="s">
        <v>2827</v>
      </c>
      <c r="K432" s="203" t="s">
        <v>2826</v>
      </c>
      <c r="L432" s="398">
        <v>62332.39</v>
      </c>
      <c r="M432" s="390" t="s">
        <v>26</v>
      </c>
      <c r="N432" s="204" t="s">
        <v>27</v>
      </c>
      <c r="O432" s="185" t="s">
        <v>27</v>
      </c>
      <c r="P432" s="185" t="s">
        <v>26</v>
      </c>
    </row>
    <row r="433" spans="1:16" s="241" customFormat="1" ht="150" x14ac:dyDescent="0.3">
      <c r="A433" s="258" t="s">
        <v>4458</v>
      </c>
      <c r="B433" s="186" t="s">
        <v>2859</v>
      </c>
      <c r="C433" s="203" t="s">
        <v>2824</v>
      </c>
      <c r="D433" s="389" t="s">
        <v>26</v>
      </c>
      <c r="E433" s="204" t="s">
        <v>54</v>
      </c>
      <c r="F433" s="189" t="s">
        <v>109</v>
      </c>
      <c r="G433" s="186" t="s">
        <v>90</v>
      </c>
      <c r="H433" s="186" t="s">
        <v>2825</v>
      </c>
      <c r="I433" s="186" t="s">
        <v>1211</v>
      </c>
      <c r="J433" s="203" t="s">
        <v>2827</v>
      </c>
      <c r="K433" s="203" t="s">
        <v>2826</v>
      </c>
      <c r="L433" s="398">
        <v>60170.39</v>
      </c>
      <c r="M433" s="390" t="s">
        <v>26</v>
      </c>
      <c r="N433" s="204" t="s">
        <v>27</v>
      </c>
      <c r="O433" s="185" t="s">
        <v>27</v>
      </c>
      <c r="P433" s="185" t="s">
        <v>26</v>
      </c>
    </row>
    <row r="434" spans="1:16" s="241" customFormat="1" ht="150" x14ac:dyDescent="0.3">
      <c r="A434" s="258" t="s">
        <v>4459</v>
      </c>
      <c r="B434" s="186" t="s">
        <v>2860</v>
      </c>
      <c r="C434" s="203" t="s">
        <v>2824</v>
      </c>
      <c r="D434" s="389" t="s">
        <v>26</v>
      </c>
      <c r="E434" s="204" t="s">
        <v>54</v>
      </c>
      <c r="F434" s="189" t="s">
        <v>109</v>
      </c>
      <c r="G434" s="186" t="s">
        <v>90</v>
      </c>
      <c r="H434" s="186" t="s">
        <v>2825</v>
      </c>
      <c r="I434" s="186" t="s">
        <v>1211</v>
      </c>
      <c r="J434" s="203" t="s">
        <v>2827</v>
      </c>
      <c r="K434" s="203" t="s">
        <v>2826</v>
      </c>
      <c r="L434" s="398">
        <v>62453.39</v>
      </c>
      <c r="M434" s="390" t="s">
        <v>26</v>
      </c>
      <c r="N434" s="204" t="s">
        <v>27</v>
      </c>
      <c r="O434" s="185" t="s">
        <v>27</v>
      </c>
      <c r="P434" s="185" t="s">
        <v>26</v>
      </c>
    </row>
    <row r="435" spans="1:16" s="241" customFormat="1" ht="150" x14ac:dyDescent="0.3">
      <c r="A435" s="258" t="s">
        <v>4460</v>
      </c>
      <c r="B435" s="186" t="s">
        <v>2861</v>
      </c>
      <c r="C435" s="203" t="s">
        <v>2824</v>
      </c>
      <c r="D435" s="389" t="s">
        <v>26</v>
      </c>
      <c r="E435" s="204" t="s">
        <v>54</v>
      </c>
      <c r="F435" s="189" t="s">
        <v>109</v>
      </c>
      <c r="G435" s="186" t="s">
        <v>90</v>
      </c>
      <c r="H435" s="186" t="s">
        <v>2825</v>
      </c>
      <c r="I435" s="186" t="s">
        <v>1211</v>
      </c>
      <c r="J435" s="203" t="s">
        <v>2827</v>
      </c>
      <c r="K435" s="203" t="s">
        <v>2826</v>
      </c>
      <c r="L435" s="398">
        <v>84577.39</v>
      </c>
      <c r="M435" s="390" t="s">
        <v>26</v>
      </c>
      <c r="N435" s="204" t="s">
        <v>27</v>
      </c>
      <c r="O435" s="185" t="s">
        <v>27</v>
      </c>
      <c r="P435" s="185" t="s">
        <v>26</v>
      </c>
    </row>
    <row r="436" spans="1:16" s="241" customFormat="1" ht="150" x14ac:dyDescent="0.3">
      <c r="A436" s="258" t="s">
        <v>4461</v>
      </c>
      <c r="B436" s="186" t="s">
        <v>2862</v>
      </c>
      <c r="C436" s="203" t="s">
        <v>2824</v>
      </c>
      <c r="D436" s="389" t="s">
        <v>26</v>
      </c>
      <c r="E436" s="204" t="s">
        <v>54</v>
      </c>
      <c r="F436" s="189" t="s">
        <v>109</v>
      </c>
      <c r="G436" s="186" t="s">
        <v>90</v>
      </c>
      <c r="H436" s="186" t="s">
        <v>2825</v>
      </c>
      <c r="I436" s="186" t="s">
        <v>1211</v>
      </c>
      <c r="J436" s="203" t="s">
        <v>2827</v>
      </c>
      <c r="K436" s="203" t="s">
        <v>2826</v>
      </c>
      <c r="L436" s="398">
        <v>59338.39</v>
      </c>
      <c r="M436" s="390" t="s">
        <v>26</v>
      </c>
      <c r="N436" s="204" t="s">
        <v>27</v>
      </c>
      <c r="O436" s="185" t="s">
        <v>27</v>
      </c>
      <c r="P436" s="185" t="s">
        <v>26</v>
      </c>
    </row>
    <row r="437" spans="1:16" s="241" customFormat="1" ht="150" x14ac:dyDescent="0.3">
      <c r="A437" s="258" t="s">
        <v>4462</v>
      </c>
      <c r="B437" s="186" t="s">
        <v>2863</v>
      </c>
      <c r="C437" s="203" t="s">
        <v>2824</v>
      </c>
      <c r="D437" s="389" t="s">
        <v>26</v>
      </c>
      <c r="E437" s="204" t="s">
        <v>54</v>
      </c>
      <c r="F437" s="189" t="s">
        <v>109</v>
      </c>
      <c r="G437" s="186" t="s">
        <v>90</v>
      </c>
      <c r="H437" s="186" t="s">
        <v>2825</v>
      </c>
      <c r="I437" s="186" t="s">
        <v>1211</v>
      </c>
      <c r="J437" s="203" t="s">
        <v>2827</v>
      </c>
      <c r="K437" s="203" t="s">
        <v>2826</v>
      </c>
      <c r="L437" s="398">
        <v>62484.39</v>
      </c>
      <c r="M437" s="390" t="s">
        <v>26</v>
      </c>
      <c r="N437" s="204" t="s">
        <v>27</v>
      </c>
      <c r="O437" s="185" t="s">
        <v>27</v>
      </c>
      <c r="P437" s="185" t="s">
        <v>26</v>
      </c>
    </row>
    <row r="438" spans="1:16" s="241" customFormat="1" ht="150" x14ac:dyDescent="0.3">
      <c r="A438" s="258" t="s">
        <v>4463</v>
      </c>
      <c r="B438" s="186" t="s">
        <v>2864</v>
      </c>
      <c r="C438" s="203" t="s">
        <v>2824</v>
      </c>
      <c r="D438" s="389" t="s">
        <v>26</v>
      </c>
      <c r="E438" s="204" t="s">
        <v>54</v>
      </c>
      <c r="F438" s="189" t="s">
        <v>109</v>
      </c>
      <c r="G438" s="186" t="s">
        <v>90</v>
      </c>
      <c r="H438" s="186" t="s">
        <v>2825</v>
      </c>
      <c r="I438" s="186" t="s">
        <v>1211</v>
      </c>
      <c r="J438" s="203" t="s">
        <v>2827</v>
      </c>
      <c r="K438" s="203" t="s">
        <v>2826</v>
      </c>
      <c r="L438" s="398">
        <v>61421.39</v>
      </c>
      <c r="M438" s="390" t="s">
        <v>26</v>
      </c>
      <c r="N438" s="204" t="s">
        <v>27</v>
      </c>
      <c r="O438" s="185" t="s">
        <v>27</v>
      </c>
      <c r="P438" s="185" t="s">
        <v>26</v>
      </c>
    </row>
    <row r="439" spans="1:16" s="241" customFormat="1" ht="150" x14ac:dyDescent="0.3">
      <c r="A439" s="258" t="s">
        <v>4464</v>
      </c>
      <c r="B439" s="186" t="s">
        <v>2865</v>
      </c>
      <c r="C439" s="203" t="s">
        <v>2824</v>
      </c>
      <c r="D439" s="389" t="s">
        <v>26</v>
      </c>
      <c r="E439" s="204" t="s">
        <v>54</v>
      </c>
      <c r="F439" s="189" t="s">
        <v>109</v>
      </c>
      <c r="G439" s="186" t="s">
        <v>90</v>
      </c>
      <c r="H439" s="186" t="s">
        <v>2825</v>
      </c>
      <c r="I439" s="186" t="s">
        <v>1211</v>
      </c>
      <c r="J439" s="203" t="s">
        <v>2827</v>
      </c>
      <c r="K439" s="203" t="s">
        <v>2826</v>
      </c>
      <c r="L439" s="398">
        <v>61824.35</v>
      </c>
      <c r="M439" s="390" t="s">
        <v>26</v>
      </c>
      <c r="N439" s="204" t="s">
        <v>27</v>
      </c>
      <c r="O439" s="185" t="s">
        <v>27</v>
      </c>
      <c r="P439" s="185" t="s">
        <v>26</v>
      </c>
    </row>
    <row r="440" spans="1:16" s="241" customFormat="1" ht="150" x14ac:dyDescent="0.3">
      <c r="A440" s="258" t="s">
        <v>4465</v>
      </c>
      <c r="B440" s="186" t="s">
        <v>4750</v>
      </c>
      <c r="C440" s="203" t="s">
        <v>2824</v>
      </c>
      <c r="D440" s="389" t="s">
        <v>26</v>
      </c>
      <c r="E440" s="204" t="s">
        <v>54</v>
      </c>
      <c r="F440" s="189" t="s">
        <v>109</v>
      </c>
      <c r="G440" s="186" t="s">
        <v>90</v>
      </c>
      <c r="H440" s="186" t="s">
        <v>2868</v>
      </c>
      <c r="I440" s="186" t="s">
        <v>1211</v>
      </c>
      <c r="J440" s="203" t="s">
        <v>2827</v>
      </c>
      <c r="K440" s="203" t="s">
        <v>2826</v>
      </c>
      <c r="L440" s="398">
        <v>1463951.32</v>
      </c>
      <c r="M440" s="390" t="s">
        <v>26</v>
      </c>
      <c r="N440" s="204" t="s">
        <v>27</v>
      </c>
      <c r="O440" s="185" t="s">
        <v>27</v>
      </c>
      <c r="P440" s="185" t="s">
        <v>26</v>
      </c>
    </row>
    <row r="441" spans="1:16" s="241" customFormat="1" ht="150" x14ac:dyDescent="0.3">
      <c r="A441" s="258" t="s">
        <v>4466</v>
      </c>
      <c r="B441" s="186" t="s">
        <v>2866</v>
      </c>
      <c r="C441" s="203" t="s">
        <v>2824</v>
      </c>
      <c r="D441" s="389" t="s">
        <v>26</v>
      </c>
      <c r="E441" s="204" t="s">
        <v>54</v>
      </c>
      <c r="F441" s="189" t="s">
        <v>109</v>
      </c>
      <c r="G441" s="186" t="s">
        <v>90</v>
      </c>
      <c r="H441" s="186" t="s">
        <v>2868</v>
      </c>
      <c r="I441" s="186" t="s">
        <v>1211</v>
      </c>
      <c r="J441" s="203" t="s">
        <v>2827</v>
      </c>
      <c r="K441" s="203" t="s">
        <v>2826</v>
      </c>
      <c r="L441" s="398">
        <v>21531.58</v>
      </c>
      <c r="M441" s="390" t="s">
        <v>26</v>
      </c>
      <c r="N441" s="204" t="s">
        <v>27</v>
      </c>
      <c r="O441" s="185" t="s">
        <v>27</v>
      </c>
      <c r="P441" s="185" t="s">
        <v>26</v>
      </c>
    </row>
    <row r="442" spans="1:16" s="241" customFormat="1" ht="150" x14ac:dyDescent="0.3">
      <c r="A442" s="258" t="s">
        <v>4467</v>
      </c>
      <c r="B442" s="186" t="s">
        <v>2867</v>
      </c>
      <c r="C442" s="203" t="s">
        <v>2824</v>
      </c>
      <c r="D442" s="389" t="s">
        <v>26</v>
      </c>
      <c r="E442" s="204" t="s">
        <v>54</v>
      </c>
      <c r="F442" s="189" t="s">
        <v>109</v>
      </c>
      <c r="G442" s="186" t="s">
        <v>90</v>
      </c>
      <c r="H442" s="186" t="s">
        <v>2868</v>
      </c>
      <c r="I442" s="186" t="s">
        <v>1211</v>
      </c>
      <c r="J442" s="203" t="s">
        <v>2827</v>
      </c>
      <c r="K442" s="203" t="s">
        <v>2826</v>
      </c>
      <c r="L442" s="398">
        <v>41105</v>
      </c>
      <c r="M442" s="390" t="s">
        <v>26</v>
      </c>
      <c r="N442" s="204" t="s">
        <v>27</v>
      </c>
      <c r="O442" s="185" t="s">
        <v>27</v>
      </c>
      <c r="P442" s="185" t="s">
        <v>26</v>
      </c>
    </row>
    <row r="443" spans="1:16" s="241" customFormat="1" ht="150" x14ac:dyDescent="0.3">
      <c r="A443" s="258" t="s">
        <v>4468</v>
      </c>
      <c r="B443" s="186" t="s">
        <v>2869</v>
      </c>
      <c r="C443" s="203" t="s">
        <v>2824</v>
      </c>
      <c r="D443" s="389" t="s">
        <v>26</v>
      </c>
      <c r="E443" s="204" t="s">
        <v>54</v>
      </c>
      <c r="F443" s="189" t="s">
        <v>109</v>
      </c>
      <c r="G443" s="186" t="s">
        <v>90</v>
      </c>
      <c r="H443" s="186" t="s">
        <v>2868</v>
      </c>
      <c r="I443" s="186" t="s">
        <v>1211</v>
      </c>
      <c r="J443" s="203" t="s">
        <v>2827</v>
      </c>
      <c r="K443" s="203" t="s">
        <v>2826</v>
      </c>
      <c r="L443" s="398">
        <v>22136</v>
      </c>
      <c r="M443" s="390" t="s">
        <v>26</v>
      </c>
      <c r="N443" s="204" t="s">
        <v>27</v>
      </c>
      <c r="O443" s="185" t="s">
        <v>27</v>
      </c>
      <c r="P443" s="185" t="s">
        <v>26</v>
      </c>
    </row>
    <row r="444" spans="1:16" s="241" customFormat="1" ht="150" x14ac:dyDescent="0.3">
      <c r="A444" s="258" t="s">
        <v>4469</v>
      </c>
      <c r="B444" s="186" t="s">
        <v>4751</v>
      </c>
      <c r="C444" s="203" t="s">
        <v>2824</v>
      </c>
      <c r="D444" s="389" t="s">
        <v>26</v>
      </c>
      <c r="E444" s="204" t="s">
        <v>54</v>
      </c>
      <c r="F444" s="189" t="s">
        <v>109</v>
      </c>
      <c r="G444" s="186" t="s">
        <v>90</v>
      </c>
      <c r="H444" s="186" t="s">
        <v>2868</v>
      </c>
      <c r="I444" s="186" t="s">
        <v>1211</v>
      </c>
      <c r="J444" s="203" t="s">
        <v>2827</v>
      </c>
      <c r="K444" s="203" t="s">
        <v>2826</v>
      </c>
      <c r="L444" s="398">
        <v>35174.14</v>
      </c>
      <c r="M444" s="390" t="s">
        <v>26</v>
      </c>
      <c r="N444" s="204" t="s">
        <v>27</v>
      </c>
      <c r="O444" s="185" t="s">
        <v>27</v>
      </c>
      <c r="P444" s="185" t="s">
        <v>26</v>
      </c>
    </row>
    <row r="445" spans="1:16" s="241" customFormat="1" ht="150" x14ac:dyDescent="0.3">
      <c r="A445" s="258" t="s">
        <v>4470</v>
      </c>
      <c r="B445" s="186" t="s">
        <v>2870</v>
      </c>
      <c r="C445" s="203" t="s">
        <v>2824</v>
      </c>
      <c r="D445" s="389" t="s">
        <v>26</v>
      </c>
      <c r="E445" s="204" t="s">
        <v>54</v>
      </c>
      <c r="F445" s="189" t="s">
        <v>109</v>
      </c>
      <c r="G445" s="186" t="s">
        <v>90</v>
      </c>
      <c r="H445" s="186" t="s">
        <v>2868</v>
      </c>
      <c r="I445" s="186" t="s">
        <v>1211</v>
      </c>
      <c r="J445" s="203" t="s">
        <v>2827</v>
      </c>
      <c r="K445" s="203" t="s">
        <v>2826</v>
      </c>
      <c r="L445" s="398">
        <v>154846.79999999999</v>
      </c>
      <c r="M445" s="390" t="s">
        <v>26</v>
      </c>
      <c r="N445" s="204" t="s">
        <v>27</v>
      </c>
      <c r="O445" s="185" t="s">
        <v>27</v>
      </c>
      <c r="P445" s="185" t="s">
        <v>26</v>
      </c>
    </row>
    <row r="446" spans="1:16" s="241" customFormat="1" ht="150" x14ac:dyDescent="0.3">
      <c r="A446" s="258" t="s">
        <v>4471</v>
      </c>
      <c r="B446" s="186" t="s">
        <v>2839</v>
      </c>
      <c r="C446" s="203" t="s">
        <v>2824</v>
      </c>
      <c r="D446" s="389" t="s">
        <v>26</v>
      </c>
      <c r="E446" s="204" t="s">
        <v>54</v>
      </c>
      <c r="F446" s="189" t="s">
        <v>109</v>
      </c>
      <c r="G446" s="186" t="s">
        <v>90</v>
      </c>
      <c r="H446" s="186" t="s">
        <v>2825</v>
      </c>
      <c r="I446" s="186" t="s">
        <v>1211</v>
      </c>
      <c r="J446" s="203" t="s">
        <v>2827</v>
      </c>
      <c r="K446" s="203" t="s">
        <v>2826</v>
      </c>
      <c r="L446" s="398">
        <v>129172</v>
      </c>
      <c r="M446" s="390" t="s">
        <v>26</v>
      </c>
      <c r="N446" s="204" t="s">
        <v>27</v>
      </c>
      <c r="O446" s="185" t="s">
        <v>27</v>
      </c>
      <c r="P446" s="185" t="s">
        <v>26</v>
      </c>
    </row>
    <row r="447" spans="1:16" s="241" customFormat="1" ht="150" x14ac:dyDescent="0.3">
      <c r="A447" s="258" t="s">
        <v>4472</v>
      </c>
      <c r="B447" s="186" t="s">
        <v>2840</v>
      </c>
      <c r="C447" s="203" t="s">
        <v>2824</v>
      </c>
      <c r="D447" s="389" t="s">
        <v>26</v>
      </c>
      <c r="E447" s="204" t="s">
        <v>54</v>
      </c>
      <c r="F447" s="189" t="s">
        <v>109</v>
      </c>
      <c r="G447" s="186" t="s">
        <v>90</v>
      </c>
      <c r="H447" s="186" t="s">
        <v>2825</v>
      </c>
      <c r="I447" s="186" t="s">
        <v>1211</v>
      </c>
      <c r="J447" s="203" t="s">
        <v>2827</v>
      </c>
      <c r="K447" s="203" t="s">
        <v>2826</v>
      </c>
      <c r="L447" s="398">
        <v>260469.88</v>
      </c>
      <c r="M447" s="390" t="s">
        <v>26</v>
      </c>
      <c r="N447" s="204" t="s">
        <v>27</v>
      </c>
      <c r="O447" s="185" t="s">
        <v>27</v>
      </c>
      <c r="P447" s="185" t="s">
        <v>26</v>
      </c>
    </row>
    <row r="448" spans="1:16" s="241" customFormat="1" ht="150" x14ac:dyDescent="0.3">
      <c r="A448" s="258" t="s">
        <v>4473</v>
      </c>
      <c r="B448" s="186" t="s">
        <v>2841</v>
      </c>
      <c r="C448" s="203" t="s">
        <v>2824</v>
      </c>
      <c r="D448" s="389" t="s">
        <v>26</v>
      </c>
      <c r="E448" s="204" t="s">
        <v>54</v>
      </c>
      <c r="F448" s="189" t="s">
        <v>109</v>
      </c>
      <c r="G448" s="186" t="s">
        <v>90</v>
      </c>
      <c r="H448" s="186" t="s">
        <v>2825</v>
      </c>
      <c r="I448" s="186" t="s">
        <v>1211</v>
      </c>
      <c r="J448" s="203" t="s">
        <v>2827</v>
      </c>
      <c r="K448" s="203" t="s">
        <v>2826</v>
      </c>
      <c r="L448" s="398">
        <v>55342.16</v>
      </c>
      <c r="M448" s="390" t="s">
        <v>26</v>
      </c>
      <c r="N448" s="204" t="s">
        <v>27</v>
      </c>
      <c r="O448" s="185" t="s">
        <v>27</v>
      </c>
      <c r="P448" s="185" t="s">
        <v>26</v>
      </c>
    </row>
    <row r="449" spans="1:16" s="241" customFormat="1" ht="150" x14ac:dyDescent="0.3">
      <c r="A449" s="258" t="s">
        <v>4474</v>
      </c>
      <c r="B449" s="186" t="s">
        <v>2842</v>
      </c>
      <c r="C449" s="203" t="s">
        <v>2824</v>
      </c>
      <c r="D449" s="389" t="s">
        <v>26</v>
      </c>
      <c r="E449" s="204" t="s">
        <v>54</v>
      </c>
      <c r="F449" s="189" t="s">
        <v>109</v>
      </c>
      <c r="G449" s="186" t="s">
        <v>90</v>
      </c>
      <c r="H449" s="186" t="s">
        <v>2825</v>
      </c>
      <c r="I449" s="186" t="s">
        <v>1211</v>
      </c>
      <c r="J449" s="203" t="s">
        <v>2827</v>
      </c>
      <c r="K449" s="203" t="s">
        <v>2826</v>
      </c>
      <c r="L449" s="398">
        <v>266366</v>
      </c>
      <c r="M449" s="390" t="s">
        <v>26</v>
      </c>
      <c r="N449" s="204" t="s">
        <v>27</v>
      </c>
      <c r="O449" s="185" t="s">
        <v>27</v>
      </c>
      <c r="P449" s="185" t="s">
        <v>26</v>
      </c>
    </row>
    <row r="450" spans="1:16" s="241" customFormat="1" ht="150" x14ac:dyDescent="0.3">
      <c r="A450" s="258" t="s">
        <v>4475</v>
      </c>
      <c r="B450" s="186" t="s">
        <v>2843</v>
      </c>
      <c r="C450" s="203" t="s">
        <v>2824</v>
      </c>
      <c r="D450" s="389" t="s">
        <v>26</v>
      </c>
      <c r="E450" s="204" t="s">
        <v>54</v>
      </c>
      <c r="F450" s="189" t="s">
        <v>109</v>
      </c>
      <c r="G450" s="186" t="s">
        <v>90</v>
      </c>
      <c r="H450" s="186" t="s">
        <v>2825</v>
      </c>
      <c r="I450" s="186" t="s">
        <v>1211</v>
      </c>
      <c r="J450" s="203" t="s">
        <v>2827</v>
      </c>
      <c r="K450" s="203" t="s">
        <v>2826</v>
      </c>
      <c r="L450" s="398">
        <v>197737.78</v>
      </c>
      <c r="M450" s="390" t="s">
        <v>26</v>
      </c>
      <c r="N450" s="204" t="s">
        <v>27</v>
      </c>
      <c r="O450" s="185" t="s">
        <v>27</v>
      </c>
      <c r="P450" s="185" t="s">
        <v>26</v>
      </c>
    </row>
    <row r="451" spans="1:16" s="241" customFormat="1" ht="150" x14ac:dyDescent="0.3">
      <c r="A451" s="258" t="s">
        <v>4476</v>
      </c>
      <c r="B451" s="186" t="s">
        <v>2844</v>
      </c>
      <c r="C451" s="203" t="s">
        <v>2824</v>
      </c>
      <c r="D451" s="389" t="s">
        <v>26</v>
      </c>
      <c r="E451" s="204" t="s">
        <v>54</v>
      </c>
      <c r="F451" s="189" t="s">
        <v>109</v>
      </c>
      <c r="G451" s="186" t="s">
        <v>90</v>
      </c>
      <c r="H451" s="186" t="s">
        <v>2825</v>
      </c>
      <c r="I451" s="186" t="s">
        <v>1211</v>
      </c>
      <c r="J451" s="203" t="s">
        <v>2827</v>
      </c>
      <c r="K451" s="203" t="s">
        <v>2826</v>
      </c>
      <c r="L451" s="398">
        <v>90472.9</v>
      </c>
      <c r="M451" s="390" t="s">
        <v>26</v>
      </c>
      <c r="N451" s="204" t="s">
        <v>27</v>
      </c>
      <c r="O451" s="185" t="s">
        <v>27</v>
      </c>
      <c r="P451" s="185" t="s">
        <v>26</v>
      </c>
    </row>
    <row r="452" spans="1:16" s="241" customFormat="1" ht="150" x14ac:dyDescent="0.3">
      <c r="A452" s="258" t="s">
        <v>4477</v>
      </c>
      <c r="B452" s="186" t="s">
        <v>2845</v>
      </c>
      <c r="C452" s="203" t="s">
        <v>2824</v>
      </c>
      <c r="D452" s="389" t="s">
        <v>26</v>
      </c>
      <c r="E452" s="204" t="s">
        <v>54</v>
      </c>
      <c r="F452" s="189" t="s">
        <v>109</v>
      </c>
      <c r="G452" s="186" t="s">
        <v>90</v>
      </c>
      <c r="H452" s="186" t="s">
        <v>2825</v>
      </c>
      <c r="I452" s="186" t="s">
        <v>1211</v>
      </c>
      <c r="J452" s="203" t="s">
        <v>2827</v>
      </c>
      <c r="K452" s="203" t="s">
        <v>2826</v>
      </c>
      <c r="L452" s="398">
        <v>64392.4</v>
      </c>
      <c r="M452" s="390" t="s">
        <v>26</v>
      </c>
      <c r="N452" s="204" t="s">
        <v>27</v>
      </c>
      <c r="O452" s="185" t="s">
        <v>27</v>
      </c>
      <c r="P452" s="185" t="s">
        <v>26</v>
      </c>
    </row>
    <row r="453" spans="1:16" s="241" customFormat="1" ht="150" x14ac:dyDescent="0.3">
      <c r="A453" s="258" t="s">
        <v>4478</v>
      </c>
      <c r="B453" s="186" t="s">
        <v>2846</v>
      </c>
      <c r="C453" s="203" t="s">
        <v>2824</v>
      </c>
      <c r="D453" s="389" t="s">
        <v>26</v>
      </c>
      <c r="E453" s="204" t="s">
        <v>54</v>
      </c>
      <c r="F453" s="189" t="s">
        <v>109</v>
      </c>
      <c r="G453" s="186" t="s">
        <v>90</v>
      </c>
      <c r="H453" s="186" t="s">
        <v>2825</v>
      </c>
      <c r="I453" s="186" t="s">
        <v>1211</v>
      </c>
      <c r="J453" s="203" t="s">
        <v>2827</v>
      </c>
      <c r="K453" s="203" t="s">
        <v>2826</v>
      </c>
      <c r="L453" s="398">
        <v>63420.88</v>
      </c>
      <c r="M453" s="390" t="s">
        <v>26</v>
      </c>
      <c r="N453" s="204" t="s">
        <v>27</v>
      </c>
      <c r="O453" s="185" t="s">
        <v>27</v>
      </c>
      <c r="P453" s="185" t="s">
        <v>26</v>
      </c>
    </row>
    <row r="454" spans="1:16" s="241" customFormat="1" ht="150" x14ac:dyDescent="0.3">
      <c r="A454" s="258" t="s">
        <v>4479</v>
      </c>
      <c r="B454" s="186" t="s">
        <v>2847</v>
      </c>
      <c r="C454" s="203" t="s">
        <v>2824</v>
      </c>
      <c r="D454" s="389" t="s">
        <v>26</v>
      </c>
      <c r="E454" s="204" t="s">
        <v>54</v>
      </c>
      <c r="F454" s="189" t="s">
        <v>109</v>
      </c>
      <c r="G454" s="186" t="s">
        <v>90</v>
      </c>
      <c r="H454" s="186" t="s">
        <v>2825</v>
      </c>
      <c r="I454" s="186" t="s">
        <v>1211</v>
      </c>
      <c r="J454" s="203" t="s">
        <v>2827</v>
      </c>
      <c r="K454" s="203" t="s">
        <v>2826</v>
      </c>
      <c r="L454" s="398">
        <v>2244696</v>
      </c>
      <c r="M454" s="390" t="s">
        <v>26</v>
      </c>
      <c r="N454" s="204" t="s">
        <v>27</v>
      </c>
      <c r="O454" s="185" t="s">
        <v>27</v>
      </c>
      <c r="P454" s="185" t="s">
        <v>26</v>
      </c>
    </row>
    <row r="455" spans="1:16" s="241" customFormat="1" ht="150" x14ac:dyDescent="0.3">
      <c r="A455" s="258" t="s">
        <v>4480</v>
      </c>
      <c r="B455" s="186" t="s">
        <v>2848</v>
      </c>
      <c r="C455" s="203" t="s">
        <v>2824</v>
      </c>
      <c r="D455" s="389" t="s">
        <v>26</v>
      </c>
      <c r="E455" s="204" t="s">
        <v>54</v>
      </c>
      <c r="F455" s="189" t="s">
        <v>109</v>
      </c>
      <c r="G455" s="186" t="s">
        <v>90</v>
      </c>
      <c r="H455" s="186" t="s">
        <v>2825</v>
      </c>
      <c r="I455" s="186" t="s">
        <v>1211</v>
      </c>
      <c r="J455" s="203" t="s">
        <v>2827</v>
      </c>
      <c r="K455" s="203" t="s">
        <v>2826</v>
      </c>
      <c r="L455" s="398">
        <v>267067</v>
      </c>
      <c r="M455" s="390" t="s">
        <v>26</v>
      </c>
      <c r="N455" s="204" t="s">
        <v>27</v>
      </c>
      <c r="O455" s="185" t="s">
        <v>27</v>
      </c>
      <c r="P455" s="185" t="s">
        <v>26</v>
      </c>
    </row>
    <row r="456" spans="1:16" s="241" customFormat="1" ht="150" x14ac:dyDescent="0.3">
      <c r="A456" s="258" t="s">
        <v>4481</v>
      </c>
      <c r="B456" s="186" t="s">
        <v>2849</v>
      </c>
      <c r="C456" s="203" t="s">
        <v>2824</v>
      </c>
      <c r="D456" s="389" t="s">
        <v>26</v>
      </c>
      <c r="E456" s="204" t="s">
        <v>54</v>
      </c>
      <c r="F456" s="189" t="s">
        <v>109</v>
      </c>
      <c r="G456" s="186" t="s">
        <v>90</v>
      </c>
      <c r="H456" s="186" t="s">
        <v>2825</v>
      </c>
      <c r="I456" s="186" t="s">
        <v>1211</v>
      </c>
      <c r="J456" s="203" t="s">
        <v>2827</v>
      </c>
      <c r="K456" s="203" t="s">
        <v>2826</v>
      </c>
      <c r="L456" s="398">
        <v>182844</v>
      </c>
      <c r="M456" s="390" t="s">
        <v>26</v>
      </c>
      <c r="N456" s="204" t="s">
        <v>27</v>
      </c>
      <c r="O456" s="185" t="s">
        <v>27</v>
      </c>
      <c r="P456" s="185" t="s">
        <v>26</v>
      </c>
    </row>
    <row r="457" spans="1:16" s="241" customFormat="1" ht="150" x14ac:dyDescent="0.3">
      <c r="A457" s="258" t="s">
        <v>4482</v>
      </c>
      <c r="B457" s="186" t="s">
        <v>2871</v>
      </c>
      <c r="C457" s="203" t="s">
        <v>2824</v>
      </c>
      <c r="D457" s="389" t="s">
        <v>26</v>
      </c>
      <c r="E457" s="204" t="s">
        <v>54</v>
      </c>
      <c r="F457" s="189" t="s">
        <v>109</v>
      </c>
      <c r="G457" s="186" t="s">
        <v>90</v>
      </c>
      <c r="H457" s="186"/>
      <c r="I457" s="186" t="s">
        <v>1211</v>
      </c>
      <c r="J457" s="203"/>
      <c r="K457" s="203" t="s">
        <v>2872</v>
      </c>
      <c r="L457" s="398">
        <v>101900</v>
      </c>
      <c r="M457" s="390" t="s">
        <v>26</v>
      </c>
      <c r="N457" s="204" t="s">
        <v>27</v>
      </c>
      <c r="O457" s="185" t="s">
        <v>27</v>
      </c>
      <c r="P457" s="185" t="s">
        <v>26</v>
      </c>
    </row>
    <row r="458" spans="1:16" s="241" customFormat="1" ht="150" x14ac:dyDescent="0.3">
      <c r="A458" s="258" t="s">
        <v>4483</v>
      </c>
      <c r="B458" s="186" t="s">
        <v>2873</v>
      </c>
      <c r="C458" s="203" t="s">
        <v>2824</v>
      </c>
      <c r="D458" s="389" t="s">
        <v>26</v>
      </c>
      <c r="E458" s="204" t="s">
        <v>54</v>
      </c>
      <c r="F458" s="189" t="s">
        <v>109</v>
      </c>
      <c r="G458" s="186" t="s">
        <v>90</v>
      </c>
      <c r="H458" s="186" t="s">
        <v>2874</v>
      </c>
      <c r="I458" s="186" t="s">
        <v>1211</v>
      </c>
      <c r="J458" s="203"/>
      <c r="K458" s="203"/>
      <c r="L458" s="398">
        <v>48000</v>
      </c>
      <c r="M458" s="390" t="s">
        <v>26</v>
      </c>
      <c r="N458" s="204" t="s">
        <v>27</v>
      </c>
      <c r="O458" s="185" t="s">
        <v>27</v>
      </c>
      <c r="P458" s="185" t="s">
        <v>26</v>
      </c>
    </row>
    <row r="459" spans="1:16" s="241" customFormat="1" ht="150" x14ac:dyDescent="0.3">
      <c r="A459" s="258" t="s">
        <v>4484</v>
      </c>
      <c r="B459" s="186" t="s">
        <v>2890</v>
      </c>
      <c r="C459" s="203" t="s">
        <v>2891</v>
      </c>
      <c r="D459" s="389" t="s">
        <v>26</v>
      </c>
      <c r="E459" s="204" t="s">
        <v>74</v>
      </c>
      <c r="F459" s="189" t="s">
        <v>109</v>
      </c>
      <c r="G459" s="186" t="s">
        <v>90</v>
      </c>
      <c r="H459" s="186"/>
      <c r="I459" s="186" t="s">
        <v>1211</v>
      </c>
      <c r="J459" s="203" t="s">
        <v>2827</v>
      </c>
      <c r="K459" s="203" t="s">
        <v>2892</v>
      </c>
      <c r="L459" s="398">
        <v>2164203</v>
      </c>
      <c r="M459" s="390" t="s">
        <v>26</v>
      </c>
      <c r="N459" s="204" t="s">
        <v>27</v>
      </c>
      <c r="O459" s="185" t="s">
        <v>27</v>
      </c>
      <c r="P459" s="185" t="s">
        <v>26</v>
      </c>
    </row>
    <row r="460" spans="1:16" s="241" customFormat="1" ht="150" x14ac:dyDescent="0.3">
      <c r="A460" s="258" t="s">
        <v>4485</v>
      </c>
      <c r="B460" s="186" t="s">
        <v>2893</v>
      </c>
      <c r="C460" s="203" t="s">
        <v>2891</v>
      </c>
      <c r="D460" s="389" t="s">
        <v>26</v>
      </c>
      <c r="E460" s="204" t="s">
        <v>74</v>
      </c>
      <c r="F460" s="189" t="s">
        <v>109</v>
      </c>
      <c r="G460" s="186" t="s">
        <v>90</v>
      </c>
      <c r="H460" s="186"/>
      <c r="I460" s="186" t="s">
        <v>1211</v>
      </c>
      <c r="J460" s="203" t="s">
        <v>2827</v>
      </c>
      <c r="K460" s="203" t="s">
        <v>2892</v>
      </c>
      <c r="L460" s="398">
        <v>635808</v>
      </c>
      <c r="M460" s="390" t="s">
        <v>26</v>
      </c>
      <c r="N460" s="204" t="s">
        <v>27</v>
      </c>
      <c r="O460" s="185" t="s">
        <v>27</v>
      </c>
      <c r="P460" s="185" t="s">
        <v>26</v>
      </c>
    </row>
    <row r="461" spans="1:16" s="241" customFormat="1" ht="150" x14ac:dyDescent="0.3">
      <c r="A461" s="258" t="s">
        <v>4486</v>
      </c>
      <c r="B461" s="186" t="s">
        <v>2894</v>
      </c>
      <c r="C461" s="203" t="s">
        <v>2891</v>
      </c>
      <c r="D461" s="389" t="s">
        <v>26</v>
      </c>
      <c r="E461" s="204" t="s">
        <v>74</v>
      </c>
      <c r="F461" s="189" t="s">
        <v>109</v>
      </c>
      <c r="G461" s="186" t="s">
        <v>90</v>
      </c>
      <c r="H461" s="186"/>
      <c r="I461" s="186" t="s">
        <v>1211</v>
      </c>
      <c r="J461" s="203" t="s">
        <v>2827</v>
      </c>
      <c r="K461" s="203" t="s">
        <v>2892</v>
      </c>
      <c r="L461" s="398">
        <v>171940</v>
      </c>
      <c r="M461" s="390" t="s">
        <v>26</v>
      </c>
      <c r="N461" s="204" t="s">
        <v>27</v>
      </c>
      <c r="O461" s="185" t="s">
        <v>27</v>
      </c>
      <c r="P461" s="185" t="s">
        <v>26</v>
      </c>
    </row>
    <row r="462" spans="1:16" s="241" customFormat="1" ht="150" x14ac:dyDescent="0.3">
      <c r="A462" s="258" t="s">
        <v>4487</v>
      </c>
      <c r="B462" s="186" t="s">
        <v>2895</v>
      </c>
      <c r="C462" s="203" t="s">
        <v>2891</v>
      </c>
      <c r="D462" s="389" t="s">
        <v>26</v>
      </c>
      <c r="E462" s="204" t="s">
        <v>74</v>
      </c>
      <c r="F462" s="189" t="s">
        <v>109</v>
      </c>
      <c r="G462" s="186" t="s">
        <v>90</v>
      </c>
      <c r="H462" s="186"/>
      <c r="I462" s="186" t="s">
        <v>1211</v>
      </c>
      <c r="J462" s="203" t="s">
        <v>2827</v>
      </c>
      <c r="K462" s="203" t="s">
        <v>2892</v>
      </c>
      <c r="L462" s="398">
        <v>372632</v>
      </c>
      <c r="M462" s="390" t="s">
        <v>26</v>
      </c>
      <c r="N462" s="204" t="s">
        <v>27</v>
      </c>
      <c r="O462" s="185" t="s">
        <v>27</v>
      </c>
      <c r="P462" s="185" t="s">
        <v>26</v>
      </c>
    </row>
    <row r="463" spans="1:16" s="241" customFormat="1" ht="150" x14ac:dyDescent="0.3">
      <c r="A463" s="258" t="s">
        <v>4488</v>
      </c>
      <c r="B463" s="186" t="s">
        <v>2896</v>
      </c>
      <c r="C463" s="203" t="s">
        <v>2891</v>
      </c>
      <c r="D463" s="389" t="s">
        <v>26</v>
      </c>
      <c r="E463" s="204" t="s">
        <v>74</v>
      </c>
      <c r="F463" s="189" t="s">
        <v>109</v>
      </c>
      <c r="G463" s="186" t="s">
        <v>90</v>
      </c>
      <c r="H463" s="186"/>
      <c r="I463" s="186" t="s">
        <v>1211</v>
      </c>
      <c r="J463" s="203" t="s">
        <v>2827</v>
      </c>
      <c r="K463" s="203" t="s">
        <v>2892</v>
      </c>
      <c r="L463" s="398">
        <v>651631</v>
      </c>
      <c r="M463" s="390" t="s">
        <v>26</v>
      </c>
      <c r="N463" s="204" t="s">
        <v>27</v>
      </c>
      <c r="O463" s="185" t="s">
        <v>27</v>
      </c>
      <c r="P463" s="185" t="s">
        <v>26</v>
      </c>
    </row>
    <row r="464" spans="1:16" s="241" customFormat="1" ht="150" x14ac:dyDescent="0.3">
      <c r="A464" s="258" t="s">
        <v>4489</v>
      </c>
      <c r="B464" s="186" t="s">
        <v>2897</v>
      </c>
      <c r="C464" s="203" t="s">
        <v>2891</v>
      </c>
      <c r="D464" s="389" t="s">
        <v>26</v>
      </c>
      <c r="E464" s="204" t="s">
        <v>74</v>
      </c>
      <c r="F464" s="189" t="s">
        <v>109</v>
      </c>
      <c r="G464" s="186" t="s">
        <v>90</v>
      </c>
      <c r="H464" s="186"/>
      <c r="I464" s="186" t="s">
        <v>1211</v>
      </c>
      <c r="J464" s="203" t="s">
        <v>2827</v>
      </c>
      <c r="K464" s="203" t="s">
        <v>2892</v>
      </c>
      <c r="L464" s="398">
        <v>936074</v>
      </c>
      <c r="M464" s="390" t="s">
        <v>26</v>
      </c>
      <c r="N464" s="204" t="s">
        <v>27</v>
      </c>
      <c r="O464" s="185" t="s">
        <v>27</v>
      </c>
      <c r="P464" s="185" t="s">
        <v>26</v>
      </c>
    </row>
    <row r="465" spans="1:16" s="241" customFormat="1" ht="150" x14ac:dyDescent="0.3">
      <c r="A465" s="258" t="s">
        <v>4490</v>
      </c>
      <c r="B465" s="186" t="s">
        <v>2898</v>
      </c>
      <c r="C465" s="203" t="s">
        <v>2891</v>
      </c>
      <c r="D465" s="389" t="s">
        <v>26</v>
      </c>
      <c r="E465" s="204" t="s">
        <v>74</v>
      </c>
      <c r="F465" s="189" t="s">
        <v>109</v>
      </c>
      <c r="G465" s="186" t="s">
        <v>90</v>
      </c>
      <c r="H465" s="186"/>
      <c r="I465" s="186" t="s">
        <v>1211</v>
      </c>
      <c r="J465" s="203" t="s">
        <v>2827</v>
      </c>
      <c r="K465" s="203" t="s">
        <v>2892</v>
      </c>
      <c r="L465" s="398">
        <v>138154</v>
      </c>
      <c r="M465" s="390" t="s">
        <v>26</v>
      </c>
      <c r="N465" s="204" t="s">
        <v>27</v>
      </c>
      <c r="O465" s="185" t="s">
        <v>27</v>
      </c>
      <c r="P465" s="185" t="s">
        <v>26</v>
      </c>
    </row>
    <row r="466" spans="1:16" s="241" customFormat="1" ht="150" x14ac:dyDescent="0.3">
      <c r="A466" s="258" t="s">
        <v>4491</v>
      </c>
      <c r="B466" s="186" t="s">
        <v>2899</v>
      </c>
      <c r="C466" s="203" t="s">
        <v>2891</v>
      </c>
      <c r="D466" s="389" t="s">
        <v>26</v>
      </c>
      <c r="E466" s="204" t="s">
        <v>74</v>
      </c>
      <c r="F466" s="189" t="s">
        <v>109</v>
      </c>
      <c r="G466" s="186" t="s">
        <v>90</v>
      </c>
      <c r="H466" s="186"/>
      <c r="I466" s="186" t="s">
        <v>1211</v>
      </c>
      <c r="J466" s="203" t="s">
        <v>2827</v>
      </c>
      <c r="K466" s="203" t="s">
        <v>2892</v>
      </c>
      <c r="L466" s="398">
        <v>442894</v>
      </c>
      <c r="M466" s="390" t="s">
        <v>26</v>
      </c>
      <c r="N466" s="204" t="s">
        <v>27</v>
      </c>
      <c r="O466" s="185" t="s">
        <v>27</v>
      </c>
      <c r="P466" s="185" t="s">
        <v>26</v>
      </c>
    </row>
    <row r="467" spans="1:16" s="241" customFormat="1" ht="150" x14ac:dyDescent="0.3">
      <c r="A467" s="258" t="s">
        <v>4492</v>
      </c>
      <c r="B467" s="186" t="s">
        <v>2900</v>
      </c>
      <c r="C467" s="203" t="s">
        <v>2891</v>
      </c>
      <c r="D467" s="389" t="s">
        <v>26</v>
      </c>
      <c r="E467" s="204" t="s">
        <v>74</v>
      </c>
      <c r="F467" s="189" t="s">
        <v>109</v>
      </c>
      <c r="G467" s="186" t="s">
        <v>90</v>
      </c>
      <c r="H467" s="186"/>
      <c r="I467" s="186" t="s">
        <v>1211</v>
      </c>
      <c r="J467" s="203" t="s">
        <v>2827</v>
      </c>
      <c r="K467" s="203" t="s">
        <v>2892</v>
      </c>
      <c r="L467" s="398">
        <v>226335</v>
      </c>
      <c r="M467" s="390" t="s">
        <v>26</v>
      </c>
      <c r="N467" s="204" t="s">
        <v>27</v>
      </c>
      <c r="O467" s="185" t="s">
        <v>27</v>
      </c>
      <c r="P467" s="185" t="s">
        <v>26</v>
      </c>
    </row>
    <row r="468" spans="1:16" s="241" customFormat="1" ht="150" x14ac:dyDescent="0.3">
      <c r="A468" s="258" t="s">
        <v>4493</v>
      </c>
      <c r="B468" s="186" t="s">
        <v>2901</v>
      </c>
      <c r="C468" s="203" t="s">
        <v>2891</v>
      </c>
      <c r="D468" s="389" t="s">
        <v>26</v>
      </c>
      <c r="E468" s="204" t="s">
        <v>74</v>
      </c>
      <c r="F468" s="189" t="s">
        <v>109</v>
      </c>
      <c r="G468" s="186" t="s">
        <v>90</v>
      </c>
      <c r="H468" s="186"/>
      <c r="I468" s="186" t="s">
        <v>1211</v>
      </c>
      <c r="J468" s="203" t="s">
        <v>2827</v>
      </c>
      <c r="K468" s="203" t="s">
        <v>2892</v>
      </c>
      <c r="L468" s="398">
        <v>141919</v>
      </c>
      <c r="M468" s="390" t="s">
        <v>26</v>
      </c>
      <c r="N468" s="204" t="s">
        <v>27</v>
      </c>
      <c r="O468" s="185" t="s">
        <v>27</v>
      </c>
      <c r="P468" s="185" t="s">
        <v>26</v>
      </c>
    </row>
    <row r="469" spans="1:16" s="241" customFormat="1" ht="150" x14ac:dyDescent="0.3">
      <c r="A469" s="258" t="s">
        <v>4494</v>
      </c>
      <c r="B469" s="186" t="s">
        <v>2902</v>
      </c>
      <c r="C469" s="203" t="s">
        <v>2891</v>
      </c>
      <c r="D469" s="389" t="s">
        <v>26</v>
      </c>
      <c r="E469" s="204" t="s">
        <v>74</v>
      </c>
      <c r="F469" s="189" t="s">
        <v>109</v>
      </c>
      <c r="G469" s="186" t="s">
        <v>90</v>
      </c>
      <c r="H469" s="186"/>
      <c r="I469" s="186" t="s">
        <v>1211</v>
      </c>
      <c r="J469" s="203" t="s">
        <v>2827</v>
      </c>
      <c r="K469" s="203" t="s">
        <v>2892</v>
      </c>
      <c r="L469" s="398">
        <v>290237</v>
      </c>
      <c r="M469" s="390" t="s">
        <v>26</v>
      </c>
      <c r="N469" s="204" t="s">
        <v>27</v>
      </c>
      <c r="O469" s="185" t="s">
        <v>27</v>
      </c>
      <c r="P469" s="185" t="s">
        <v>26</v>
      </c>
    </row>
    <row r="470" spans="1:16" s="241" customFormat="1" ht="150" x14ac:dyDescent="0.3">
      <c r="A470" s="258" t="s">
        <v>4495</v>
      </c>
      <c r="B470" s="186" t="s">
        <v>2903</v>
      </c>
      <c r="C470" s="203" t="s">
        <v>2891</v>
      </c>
      <c r="D470" s="389" t="s">
        <v>26</v>
      </c>
      <c r="E470" s="204" t="s">
        <v>74</v>
      </c>
      <c r="F470" s="189" t="s">
        <v>109</v>
      </c>
      <c r="G470" s="186" t="s">
        <v>90</v>
      </c>
      <c r="H470" s="186"/>
      <c r="I470" s="186" t="s">
        <v>1211</v>
      </c>
      <c r="J470" s="203" t="s">
        <v>2827</v>
      </c>
      <c r="K470" s="203" t="s">
        <v>2892</v>
      </c>
      <c r="L470" s="398">
        <v>2661</v>
      </c>
      <c r="M470" s="390" t="s">
        <v>26</v>
      </c>
      <c r="N470" s="204" t="s">
        <v>27</v>
      </c>
      <c r="O470" s="185" t="s">
        <v>27</v>
      </c>
      <c r="P470" s="185" t="s">
        <v>26</v>
      </c>
    </row>
    <row r="471" spans="1:16" s="241" customFormat="1" ht="150" x14ac:dyDescent="0.3">
      <c r="A471" s="258" t="s">
        <v>4496</v>
      </c>
      <c r="B471" s="186" t="s">
        <v>2904</v>
      </c>
      <c r="C471" s="203" t="s">
        <v>2891</v>
      </c>
      <c r="D471" s="389" t="s">
        <v>26</v>
      </c>
      <c r="E471" s="204" t="s">
        <v>74</v>
      </c>
      <c r="F471" s="189" t="s">
        <v>109</v>
      </c>
      <c r="G471" s="186" t="s">
        <v>90</v>
      </c>
      <c r="H471" s="186"/>
      <c r="I471" s="186" t="s">
        <v>1211</v>
      </c>
      <c r="J471" s="203" t="s">
        <v>2827</v>
      </c>
      <c r="K471" s="203" t="s">
        <v>2892</v>
      </c>
      <c r="L471" s="398">
        <v>105634</v>
      </c>
      <c r="M471" s="390" t="s">
        <v>26</v>
      </c>
      <c r="N471" s="204" t="s">
        <v>27</v>
      </c>
      <c r="O471" s="185" t="s">
        <v>27</v>
      </c>
      <c r="P471" s="185" t="s">
        <v>26</v>
      </c>
    </row>
    <row r="472" spans="1:16" s="241" customFormat="1" ht="150" x14ac:dyDescent="0.3">
      <c r="A472" s="258" t="s">
        <v>4497</v>
      </c>
      <c r="B472" s="186" t="s">
        <v>2905</v>
      </c>
      <c r="C472" s="203" t="s">
        <v>2891</v>
      </c>
      <c r="D472" s="389" t="s">
        <v>26</v>
      </c>
      <c r="E472" s="204" t="s">
        <v>74</v>
      </c>
      <c r="F472" s="189" t="s">
        <v>109</v>
      </c>
      <c r="G472" s="186" t="s">
        <v>90</v>
      </c>
      <c r="H472" s="186"/>
      <c r="I472" s="186" t="s">
        <v>1211</v>
      </c>
      <c r="J472" s="203" t="s">
        <v>2827</v>
      </c>
      <c r="K472" s="203" t="s">
        <v>2892</v>
      </c>
      <c r="L472" s="398">
        <v>442240</v>
      </c>
      <c r="M472" s="390" t="s">
        <v>26</v>
      </c>
      <c r="N472" s="204" t="s">
        <v>27</v>
      </c>
      <c r="O472" s="185" t="s">
        <v>27</v>
      </c>
      <c r="P472" s="185" t="s">
        <v>26</v>
      </c>
    </row>
    <row r="473" spans="1:16" s="241" customFormat="1" ht="150" x14ac:dyDescent="0.3">
      <c r="A473" s="258" t="s">
        <v>4498</v>
      </c>
      <c r="B473" s="186" t="s">
        <v>2906</v>
      </c>
      <c r="C473" s="203" t="s">
        <v>2891</v>
      </c>
      <c r="D473" s="389" t="s">
        <v>26</v>
      </c>
      <c r="E473" s="204" t="s">
        <v>74</v>
      </c>
      <c r="F473" s="189" t="s">
        <v>109</v>
      </c>
      <c r="G473" s="186" t="s">
        <v>90</v>
      </c>
      <c r="H473" s="186"/>
      <c r="I473" s="186" t="s">
        <v>1211</v>
      </c>
      <c r="J473" s="203" t="s">
        <v>2827</v>
      </c>
      <c r="K473" s="203" t="s">
        <v>2892</v>
      </c>
      <c r="L473" s="398">
        <v>83853</v>
      </c>
      <c r="M473" s="390" t="s">
        <v>26</v>
      </c>
      <c r="N473" s="204" t="s">
        <v>27</v>
      </c>
      <c r="O473" s="185" t="s">
        <v>27</v>
      </c>
      <c r="P473" s="185" t="s">
        <v>26</v>
      </c>
    </row>
    <row r="474" spans="1:16" s="241" customFormat="1" ht="150" x14ac:dyDescent="0.3">
      <c r="A474" s="258" t="s">
        <v>4499</v>
      </c>
      <c r="B474" s="186" t="s">
        <v>2907</v>
      </c>
      <c r="C474" s="203" t="s">
        <v>2891</v>
      </c>
      <c r="D474" s="389" t="s">
        <v>26</v>
      </c>
      <c r="E474" s="204" t="s">
        <v>74</v>
      </c>
      <c r="F474" s="189" t="s">
        <v>109</v>
      </c>
      <c r="G474" s="186" t="s">
        <v>90</v>
      </c>
      <c r="H474" s="186"/>
      <c r="I474" s="186" t="s">
        <v>1211</v>
      </c>
      <c r="J474" s="203" t="s">
        <v>2827</v>
      </c>
      <c r="K474" s="203" t="s">
        <v>2892</v>
      </c>
      <c r="L474" s="398">
        <v>16388</v>
      </c>
      <c r="M474" s="390" t="s">
        <v>26</v>
      </c>
      <c r="N474" s="204" t="s">
        <v>27</v>
      </c>
      <c r="O474" s="185" t="s">
        <v>27</v>
      </c>
      <c r="P474" s="185" t="s">
        <v>26</v>
      </c>
    </row>
    <row r="475" spans="1:16" s="241" customFormat="1" ht="150" x14ac:dyDescent="0.3">
      <c r="A475" s="258" t="s">
        <v>4500</v>
      </c>
      <c r="B475" s="186" t="s">
        <v>2908</v>
      </c>
      <c r="C475" s="203" t="s">
        <v>2891</v>
      </c>
      <c r="D475" s="389" t="s">
        <v>26</v>
      </c>
      <c r="E475" s="204" t="s">
        <v>74</v>
      </c>
      <c r="F475" s="189" t="s">
        <v>109</v>
      </c>
      <c r="G475" s="186" t="s">
        <v>90</v>
      </c>
      <c r="H475" s="186"/>
      <c r="I475" s="186" t="s">
        <v>1211</v>
      </c>
      <c r="J475" s="203" t="s">
        <v>2827</v>
      </c>
      <c r="K475" s="203" t="s">
        <v>2892</v>
      </c>
      <c r="L475" s="398">
        <v>257873</v>
      </c>
      <c r="M475" s="390" t="s">
        <v>26</v>
      </c>
      <c r="N475" s="204" t="s">
        <v>27</v>
      </c>
      <c r="O475" s="185" t="s">
        <v>27</v>
      </c>
      <c r="P475" s="185" t="s">
        <v>26</v>
      </c>
    </row>
    <row r="476" spans="1:16" s="241" customFormat="1" ht="150" x14ac:dyDescent="0.3">
      <c r="A476" s="258" t="s">
        <v>4501</v>
      </c>
      <c r="B476" s="186" t="s">
        <v>2909</v>
      </c>
      <c r="C476" s="203" t="s">
        <v>2891</v>
      </c>
      <c r="D476" s="389" t="s">
        <v>26</v>
      </c>
      <c r="E476" s="204" t="s">
        <v>74</v>
      </c>
      <c r="F476" s="189" t="s">
        <v>109</v>
      </c>
      <c r="G476" s="186" t="s">
        <v>90</v>
      </c>
      <c r="H476" s="186"/>
      <c r="I476" s="186" t="s">
        <v>1211</v>
      </c>
      <c r="J476" s="203" t="s">
        <v>2827</v>
      </c>
      <c r="K476" s="203" t="s">
        <v>2892</v>
      </c>
      <c r="L476" s="398">
        <v>106236</v>
      </c>
      <c r="M476" s="390" t="s">
        <v>26</v>
      </c>
      <c r="N476" s="204" t="s">
        <v>27</v>
      </c>
      <c r="O476" s="185" t="s">
        <v>27</v>
      </c>
      <c r="P476" s="185" t="s">
        <v>26</v>
      </c>
    </row>
    <row r="477" spans="1:16" s="241" customFormat="1" ht="150" x14ac:dyDescent="0.3">
      <c r="A477" s="258" t="s">
        <v>4502</v>
      </c>
      <c r="B477" s="186" t="s">
        <v>2910</v>
      </c>
      <c r="C477" s="203" t="s">
        <v>2891</v>
      </c>
      <c r="D477" s="389" t="s">
        <v>26</v>
      </c>
      <c r="E477" s="204" t="s">
        <v>74</v>
      </c>
      <c r="F477" s="189" t="s">
        <v>109</v>
      </c>
      <c r="G477" s="186" t="s">
        <v>90</v>
      </c>
      <c r="H477" s="186"/>
      <c r="I477" s="186" t="s">
        <v>1211</v>
      </c>
      <c r="J477" s="203" t="s">
        <v>2827</v>
      </c>
      <c r="K477" s="203" t="s">
        <v>2892</v>
      </c>
      <c r="L477" s="398">
        <v>45163</v>
      </c>
      <c r="M477" s="390" t="s">
        <v>26</v>
      </c>
      <c r="N477" s="204" t="s">
        <v>27</v>
      </c>
      <c r="O477" s="185" t="s">
        <v>27</v>
      </c>
      <c r="P477" s="185" t="s">
        <v>26</v>
      </c>
    </row>
    <row r="478" spans="1:16" s="241" customFormat="1" ht="150" x14ac:dyDescent="0.3">
      <c r="A478" s="258" t="s">
        <v>4503</v>
      </c>
      <c r="B478" s="186" t="s">
        <v>2911</v>
      </c>
      <c r="C478" s="203" t="s">
        <v>2891</v>
      </c>
      <c r="D478" s="389" t="s">
        <v>26</v>
      </c>
      <c r="E478" s="204" t="s">
        <v>74</v>
      </c>
      <c r="F478" s="189" t="s">
        <v>109</v>
      </c>
      <c r="G478" s="186" t="s">
        <v>90</v>
      </c>
      <c r="H478" s="186"/>
      <c r="I478" s="186" t="s">
        <v>1211</v>
      </c>
      <c r="J478" s="203" t="s">
        <v>2827</v>
      </c>
      <c r="K478" s="203" t="s">
        <v>2892</v>
      </c>
      <c r="L478" s="398">
        <v>74690</v>
      </c>
      <c r="M478" s="390" t="s">
        <v>26</v>
      </c>
      <c r="N478" s="204" t="s">
        <v>27</v>
      </c>
      <c r="O478" s="185" t="s">
        <v>27</v>
      </c>
      <c r="P478" s="185" t="s">
        <v>26</v>
      </c>
    </row>
    <row r="479" spans="1:16" s="241" customFormat="1" ht="150" x14ac:dyDescent="0.3">
      <c r="A479" s="258" t="s">
        <v>4504</v>
      </c>
      <c r="B479" s="186" t="s">
        <v>2912</v>
      </c>
      <c r="C479" s="203" t="s">
        <v>2891</v>
      </c>
      <c r="D479" s="389" t="s">
        <v>26</v>
      </c>
      <c r="E479" s="204" t="s">
        <v>74</v>
      </c>
      <c r="F479" s="189" t="s">
        <v>109</v>
      </c>
      <c r="G479" s="186" t="s">
        <v>90</v>
      </c>
      <c r="H479" s="186"/>
      <c r="I479" s="186" t="s">
        <v>1211</v>
      </c>
      <c r="J479" s="203" t="s">
        <v>2827</v>
      </c>
      <c r="K479" s="203" t="s">
        <v>2892</v>
      </c>
      <c r="L479" s="398">
        <v>77407</v>
      </c>
      <c r="M479" s="390" t="s">
        <v>26</v>
      </c>
      <c r="N479" s="204" t="s">
        <v>27</v>
      </c>
      <c r="O479" s="185" t="s">
        <v>27</v>
      </c>
      <c r="P479" s="185" t="s">
        <v>26</v>
      </c>
    </row>
    <row r="480" spans="1:16" s="241" customFormat="1" ht="150" x14ac:dyDescent="0.3">
      <c r="A480" s="258" t="s">
        <v>4505</v>
      </c>
      <c r="B480" s="186" t="s">
        <v>2913</v>
      </c>
      <c r="C480" s="203" t="s">
        <v>2891</v>
      </c>
      <c r="D480" s="389" t="s">
        <v>26</v>
      </c>
      <c r="E480" s="204" t="s">
        <v>74</v>
      </c>
      <c r="F480" s="189" t="s">
        <v>109</v>
      </c>
      <c r="G480" s="186" t="s">
        <v>90</v>
      </c>
      <c r="H480" s="186"/>
      <c r="I480" s="186" t="s">
        <v>1211</v>
      </c>
      <c r="J480" s="203" t="s">
        <v>2827</v>
      </c>
      <c r="K480" s="203" t="s">
        <v>2892</v>
      </c>
      <c r="L480" s="398">
        <v>83934</v>
      </c>
      <c r="M480" s="390" t="s">
        <v>26</v>
      </c>
      <c r="N480" s="204" t="s">
        <v>27</v>
      </c>
      <c r="O480" s="185" t="s">
        <v>27</v>
      </c>
      <c r="P480" s="185" t="s">
        <v>26</v>
      </c>
    </row>
    <row r="481" spans="1:16" s="241" customFormat="1" ht="150" x14ac:dyDescent="0.3">
      <c r="A481" s="258" t="s">
        <v>4506</v>
      </c>
      <c r="B481" s="186" t="s">
        <v>2914</v>
      </c>
      <c r="C481" s="203" t="s">
        <v>2891</v>
      </c>
      <c r="D481" s="389" t="s">
        <v>26</v>
      </c>
      <c r="E481" s="204" t="s">
        <v>74</v>
      </c>
      <c r="F481" s="189" t="s">
        <v>109</v>
      </c>
      <c r="G481" s="186" t="s">
        <v>90</v>
      </c>
      <c r="H481" s="186"/>
      <c r="I481" s="186" t="s">
        <v>1211</v>
      </c>
      <c r="J481" s="203" t="s">
        <v>2827</v>
      </c>
      <c r="K481" s="203" t="s">
        <v>2892</v>
      </c>
      <c r="L481" s="398">
        <v>403515</v>
      </c>
      <c r="M481" s="390" t="s">
        <v>26</v>
      </c>
      <c r="N481" s="204" t="s">
        <v>27</v>
      </c>
      <c r="O481" s="185" t="s">
        <v>27</v>
      </c>
      <c r="P481" s="185" t="s">
        <v>26</v>
      </c>
    </row>
    <row r="482" spans="1:16" s="241" customFormat="1" ht="150" x14ac:dyDescent="0.3">
      <c r="A482" s="258" t="s">
        <v>4507</v>
      </c>
      <c r="B482" s="186" t="s">
        <v>2915</v>
      </c>
      <c r="C482" s="203" t="s">
        <v>2891</v>
      </c>
      <c r="D482" s="389" t="s">
        <v>26</v>
      </c>
      <c r="E482" s="204" t="s">
        <v>74</v>
      </c>
      <c r="F482" s="189" t="s">
        <v>109</v>
      </c>
      <c r="G482" s="186" t="s">
        <v>90</v>
      </c>
      <c r="H482" s="186"/>
      <c r="I482" s="186" t="s">
        <v>1211</v>
      </c>
      <c r="J482" s="203" t="s">
        <v>2827</v>
      </c>
      <c r="K482" s="203" t="s">
        <v>2892</v>
      </c>
      <c r="L482" s="398">
        <v>433128</v>
      </c>
      <c r="M482" s="390" t="s">
        <v>26</v>
      </c>
      <c r="N482" s="204" t="s">
        <v>27</v>
      </c>
      <c r="O482" s="185" t="s">
        <v>27</v>
      </c>
      <c r="P482" s="185" t="s">
        <v>26</v>
      </c>
    </row>
    <row r="483" spans="1:16" s="241" customFormat="1" ht="150" x14ac:dyDescent="0.3">
      <c r="A483" s="258" t="s">
        <v>4508</v>
      </c>
      <c r="B483" s="186" t="s">
        <v>2916</v>
      </c>
      <c r="C483" s="203" t="s">
        <v>2891</v>
      </c>
      <c r="D483" s="389" t="s">
        <v>26</v>
      </c>
      <c r="E483" s="204" t="s">
        <v>74</v>
      </c>
      <c r="F483" s="189" t="s">
        <v>109</v>
      </c>
      <c r="G483" s="186" t="s">
        <v>90</v>
      </c>
      <c r="H483" s="186"/>
      <c r="I483" s="186" t="s">
        <v>1211</v>
      </c>
      <c r="J483" s="203" t="s">
        <v>2827</v>
      </c>
      <c r="K483" s="203" t="s">
        <v>2892</v>
      </c>
      <c r="L483" s="398">
        <v>570582</v>
      </c>
      <c r="M483" s="390" t="s">
        <v>26</v>
      </c>
      <c r="N483" s="204" t="s">
        <v>27</v>
      </c>
      <c r="O483" s="185" t="s">
        <v>27</v>
      </c>
      <c r="P483" s="185" t="s">
        <v>26</v>
      </c>
    </row>
    <row r="484" spans="1:16" s="241" customFormat="1" ht="150" x14ac:dyDescent="0.3">
      <c r="A484" s="258" t="s">
        <v>4509</v>
      </c>
      <c r="B484" s="186" t="s">
        <v>2917</v>
      </c>
      <c r="C484" s="203" t="s">
        <v>2891</v>
      </c>
      <c r="D484" s="389" t="s">
        <v>26</v>
      </c>
      <c r="E484" s="204" t="s">
        <v>74</v>
      </c>
      <c r="F484" s="189" t="s">
        <v>109</v>
      </c>
      <c r="G484" s="186" t="s">
        <v>90</v>
      </c>
      <c r="H484" s="186"/>
      <c r="I484" s="186" t="s">
        <v>1211</v>
      </c>
      <c r="J484" s="203" t="s">
        <v>2827</v>
      </c>
      <c r="K484" s="203" t="s">
        <v>2892</v>
      </c>
      <c r="L484" s="398">
        <v>166020</v>
      </c>
      <c r="M484" s="390" t="s">
        <v>26</v>
      </c>
      <c r="N484" s="204" t="s">
        <v>27</v>
      </c>
      <c r="O484" s="185" t="s">
        <v>27</v>
      </c>
      <c r="P484" s="185" t="s">
        <v>26</v>
      </c>
    </row>
    <row r="485" spans="1:16" s="241" customFormat="1" ht="150" x14ac:dyDescent="0.3">
      <c r="A485" s="258" t="s">
        <v>4510</v>
      </c>
      <c r="B485" s="186" t="s">
        <v>2918</v>
      </c>
      <c r="C485" s="203" t="s">
        <v>2891</v>
      </c>
      <c r="D485" s="389" t="s">
        <v>26</v>
      </c>
      <c r="E485" s="204" t="s">
        <v>74</v>
      </c>
      <c r="F485" s="189" t="s">
        <v>109</v>
      </c>
      <c r="G485" s="186" t="s">
        <v>90</v>
      </c>
      <c r="H485" s="186"/>
      <c r="I485" s="186" t="s">
        <v>1211</v>
      </c>
      <c r="J485" s="203" t="s">
        <v>2827</v>
      </c>
      <c r="K485" s="203" t="s">
        <v>2892</v>
      </c>
      <c r="L485" s="398">
        <v>190791</v>
      </c>
      <c r="M485" s="390" t="s">
        <v>26</v>
      </c>
      <c r="N485" s="204" t="s">
        <v>27</v>
      </c>
      <c r="O485" s="185" t="s">
        <v>27</v>
      </c>
      <c r="P485" s="185" t="s">
        <v>26</v>
      </c>
    </row>
    <row r="486" spans="1:16" s="241" customFormat="1" ht="150" x14ac:dyDescent="0.3">
      <c r="A486" s="258" t="s">
        <v>4511</v>
      </c>
      <c r="B486" s="186" t="s">
        <v>2919</v>
      </c>
      <c r="C486" s="203" t="s">
        <v>2891</v>
      </c>
      <c r="D486" s="389" t="s">
        <v>26</v>
      </c>
      <c r="E486" s="204" t="s">
        <v>74</v>
      </c>
      <c r="F486" s="189" t="s">
        <v>109</v>
      </c>
      <c r="G486" s="186" t="s">
        <v>90</v>
      </c>
      <c r="H486" s="186"/>
      <c r="I486" s="186" t="s">
        <v>1211</v>
      </c>
      <c r="J486" s="203" t="s">
        <v>2827</v>
      </c>
      <c r="K486" s="203" t="s">
        <v>2892</v>
      </c>
      <c r="L486" s="193">
        <v>2531543</v>
      </c>
      <c r="M486" s="390" t="s">
        <v>26</v>
      </c>
      <c r="N486" s="204" t="s">
        <v>27</v>
      </c>
      <c r="O486" s="185" t="s">
        <v>27</v>
      </c>
      <c r="P486" s="185" t="s">
        <v>26</v>
      </c>
    </row>
    <row r="487" spans="1:16" s="241" customFormat="1" ht="150" x14ac:dyDescent="0.3">
      <c r="A487" s="258" t="s">
        <v>4512</v>
      </c>
      <c r="B487" s="186" t="s">
        <v>2920</v>
      </c>
      <c r="C487" s="203" t="s">
        <v>2891</v>
      </c>
      <c r="D487" s="389" t="s">
        <v>26</v>
      </c>
      <c r="E487" s="204" t="s">
        <v>74</v>
      </c>
      <c r="F487" s="189" t="s">
        <v>109</v>
      </c>
      <c r="G487" s="186" t="s">
        <v>90</v>
      </c>
      <c r="H487" s="186"/>
      <c r="I487" s="186" t="s">
        <v>1211</v>
      </c>
      <c r="J487" s="203" t="s">
        <v>2827</v>
      </c>
      <c r="K487" s="203" t="s">
        <v>2892</v>
      </c>
      <c r="L487" s="398">
        <v>43987</v>
      </c>
      <c r="M487" s="390" t="s">
        <v>26</v>
      </c>
      <c r="N487" s="204" t="s">
        <v>27</v>
      </c>
      <c r="O487" s="185" t="s">
        <v>27</v>
      </c>
      <c r="P487" s="185" t="s">
        <v>26</v>
      </c>
    </row>
    <row r="488" spans="1:16" s="241" customFormat="1" ht="150" x14ac:dyDescent="0.3">
      <c r="A488" s="258" t="s">
        <v>4513</v>
      </c>
      <c r="B488" s="186" t="s">
        <v>2921</v>
      </c>
      <c r="C488" s="203" t="s">
        <v>2891</v>
      </c>
      <c r="D488" s="389" t="s">
        <v>26</v>
      </c>
      <c r="E488" s="204" t="s">
        <v>74</v>
      </c>
      <c r="F488" s="189" t="s">
        <v>109</v>
      </c>
      <c r="G488" s="186" t="s">
        <v>90</v>
      </c>
      <c r="H488" s="186"/>
      <c r="I488" s="186" t="s">
        <v>1211</v>
      </c>
      <c r="J488" s="203" t="s">
        <v>2827</v>
      </c>
      <c r="K488" s="203" t="s">
        <v>2892</v>
      </c>
      <c r="L488" s="398">
        <v>75308</v>
      </c>
      <c r="M488" s="390" t="s">
        <v>26</v>
      </c>
      <c r="N488" s="204" t="s">
        <v>27</v>
      </c>
      <c r="O488" s="185" t="s">
        <v>27</v>
      </c>
      <c r="P488" s="185" t="s">
        <v>26</v>
      </c>
    </row>
    <row r="489" spans="1:16" s="241" customFormat="1" ht="150" x14ac:dyDescent="0.3">
      <c r="A489" s="258" t="s">
        <v>4514</v>
      </c>
      <c r="B489" s="186" t="s">
        <v>2922</v>
      </c>
      <c r="C489" s="203" t="s">
        <v>2891</v>
      </c>
      <c r="D489" s="389" t="s">
        <v>26</v>
      </c>
      <c r="E489" s="204" t="s">
        <v>74</v>
      </c>
      <c r="F489" s="189" t="s">
        <v>109</v>
      </c>
      <c r="G489" s="186" t="s">
        <v>90</v>
      </c>
      <c r="H489" s="186"/>
      <c r="I489" s="186" t="s">
        <v>1211</v>
      </c>
      <c r="J489" s="203" t="s">
        <v>2827</v>
      </c>
      <c r="K489" s="203" t="s">
        <v>2892</v>
      </c>
      <c r="L489" s="398">
        <v>97707</v>
      </c>
      <c r="M489" s="390" t="s">
        <v>26</v>
      </c>
      <c r="N489" s="204" t="s">
        <v>27</v>
      </c>
      <c r="O489" s="185" t="s">
        <v>27</v>
      </c>
      <c r="P489" s="185" t="s">
        <v>26</v>
      </c>
    </row>
    <row r="490" spans="1:16" s="241" customFormat="1" ht="150" x14ac:dyDescent="0.3">
      <c r="A490" s="258" t="s">
        <v>4515</v>
      </c>
      <c r="B490" s="186" t="s">
        <v>2923</v>
      </c>
      <c r="C490" s="203" t="s">
        <v>2891</v>
      </c>
      <c r="D490" s="389" t="s">
        <v>26</v>
      </c>
      <c r="E490" s="204" t="s">
        <v>74</v>
      </c>
      <c r="F490" s="189" t="s">
        <v>109</v>
      </c>
      <c r="G490" s="186" t="s">
        <v>90</v>
      </c>
      <c r="H490" s="186"/>
      <c r="I490" s="186" t="s">
        <v>1211</v>
      </c>
      <c r="J490" s="203" t="s">
        <v>2827</v>
      </c>
      <c r="K490" s="203" t="s">
        <v>2892</v>
      </c>
      <c r="L490" s="398">
        <v>79010</v>
      </c>
      <c r="M490" s="390" t="s">
        <v>26</v>
      </c>
      <c r="N490" s="204" t="s">
        <v>27</v>
      </c>
      <c r="O490" s="185" t="s">
        <v>27</v>
      </c>
      <c r="P490" s="185" t="s">
        <v>26</v>
      </c>
    </row>
    <row r="491" spans="1:16" s="241" customFormat="1" ht="150" x14ac:dyDescent="0.3">
      <c r="A491" s="258" t="s">
        <v>4516</v>
      </c>
      <c r="B491" s="186" t="s">
        <v>2924</v>
      </c>
      <c r="C491" s="203" t="s">
        <v>2891</v>
      </c>
      <c r="D491" s="389" t="s">
        <v>26</v>
      </c>
      <c r="E491" s="204" t="s">
        <v>74</v>
      </c>
      <c r="F491" s="189" t="s">
        <v>109</v>
      </c>
      <c r="G491" s="186" t="s">
        <v>90</v>
      </c>
      <c r="H491" s="186"/>
      <c r="I491" s="186" t="s">
        <v>1211</v>
      </c>
      <c r="J491" s="203" t="s">
        <v>2827</v>
      </c>
      <c r="K491" s="203" t="s">
        <v>2892</v>
      </c>
      <c r="L491" s="398">
        <v>866443.59</v>
      </c>
      <c r="M491" s="390" t="s">
        <v>26</v>
      </c>
      <c r="N491" s="204" t="s">
        <v>27</v>
      </c>
      <c r="O491" s="185" t="s">
        <v>27</v>
      </c>
      <c r="P491" s="185" t="s">
        <v>26</v>
      </c>
    </row>
    <row r="492" spans="1:16" s="241" customFormat="1" ht="150" x14ac:dyDescent="0.3">
      <c r="A492" s="258" t="s">
        <v>5112</v>
      </c>
      <c r="B492" s="186" t="s">
        <v>2925</v>
      </c>
      <c r="C492" s="203" t="s">
        <v>2891</v>
      </c>
      <c r="D492" s="389" t="s">
        <v>26</v>
      </c>
      <c r="E492" s="204" t="s">
        <v>74</v>
      </c>
      <c r="F492" s="189" t="s">
        <v>109</v>
      </c>
      <c r="G492" s="186" t="s">
        <v>90</v>
      </c>
      <c r="H492" s="186"/>
      <c r="I492" s="186" t="s">
        <v>1211</v>
      </c>
      <c r="J492" s="203" t="s">
        <v>2827</v>
      </c>
      <c r="K492" s="203" t="s">
        <v>2892</v>
      </c>
      <c r="L492" s="193">
        <v>2734933</v>
      </c>
      <c r="M492" s="390" t="s">
        <v>26</v>
      </c>
      <c r="N492" s="204" t="s">
        <v>27</v>
      </c>
      <c r="O492" s="185" t="s">
        <v>27</v>
      </c>
      <c r="P492" s="185" t="s">
        <v>26</v>
      </c>
    </row>
    <row r="493" spans="1:16" s="241" customFormat="1" ht="150" x14ac:dyDescent="0.3">
      <c r="A493" s="258" t="s">
        <v>4517</v>
      </c>
      <c r="B493" s="186" t="s">
        <v>2926</v>
      </c>
      <c r="C493" s="203" t="s">
        <v>2891</v>
      </c>
      <c r="D493" s="389" t="s">
        <v>26</v>
      </c>
      <c r="E493" s="204" t="s">
        <v>74</v>
      </c>
      <c r="F493" s="189" t="s">
        <v>109</v>
      </c>
      <c r="G493" s="186" t="s">
        <v>90</v>
      </c>
      <c r="H493" s="186"/>
      <c r="I493" s="186" t="s">
        <v>1211</v>
      </c>
      <c r="J493" s="203" t="s">
        <v>2827</v>
      </c>
      <c r="K493" s="203" t="s">
        <v>2892</v>
      </c>
      <c r="L493" s="398">
        <v>242435</v>
      </c>
      <c r="M493" s="390" t="s">
        <v>26</v>
      </c>
      <c r="N493" s="204" t="s">
        <v>27</v>
      </c>
      <c r="O493" s="185" t="s">
        <v>27</v>
      </c>
      <c r="P493" s="185" t="s">
        <v>26</v>
      </c>
    </row>
    <row r="494" spans="1:16" s="241" customFormat="1" ht="150" x14ac:dyDescent="0.3">
      <c r="A494" s="258" t="s">
        <v>5113</v>
      </c>
      <c r="B494" s="186" t="s">
        <v>4931</v>
      </c>
      <c r="C494" s="203" t="s">
        <v>4932</v>
      </c>
      <c r="D494" s="389" t="s">
        <v>27</v>
      </c>
      <c r="E494" s="204" t="s">
        <v>2444</v>
      </c>
      <c r="F494" s="189" t="s">
        <v>109</v>
      </c>
      <c r="G494" s="186" t="s">
        <v>90</v>
      </c>
      <c r="H494" s="186" t="s">
        <v>4933</v>
      </c>
      <c r="I494" s="186" t="s">
        <v>1211</v>
      </c>
      <c r="J494" s="203" t="s">
        <v>2827</v>
      </c>
      <c r="K494" s="203" t="s">
        <v>4934</v>
      </c>
      <c r="L494" s="193">
        <v>2492890</v>
      </c>
      <c r="M494" s="256" t="s">
        <v>26</v>
      </c>
      <c r="N494" s="256" t="s">
        <v>26</v>
      </c>
      <c r="O494" s="256" t="s">
        <v>26</v>
      </c>
      <c r="P494" s="256" t="s">
        <v>26</v>
      </c>
    </row>
    <row r="495" spans="1:16" s="241" customFormat="1" ht="150" x14ac:dyDescent="0.3">
      <c r="A495" s="258" t="s">
        <v>4518</v>
      </c>
      <c r="B495" s="186" t="s">
        <v>4935</v>
      </c>
      <c r="C495" s="203" t="s">
        <v>4932</v>
      </c>
      <c r="D495" s="389" t="s">
        <v>27</v>
      </c>
      <c r="E495" s="204" t="s">
        <v>2444</v>
      </c>
      <c r="F495" s="189" t="s">
        <v>109</v>
      </c>
      <c r="G495" s="186" t="s">
        <v>90</v>
      </c>
      <c r="H495" s="186" t="s">
        <v>4933</v>
      </c>
      <c r="I495" s="186" t="s">
        <v>1211</v>
      </c>
      <c r="J495" s="203" t="s">
        <v>2827</v>
      </c>
      <c r="K495" s="203" t="s">
        <v>4934</v>
      </c>
      <c r="L495" s="193">
        <v>1600079</v>
      </c>
      <c r="M495" s="256" t="s">
        <v>26</v>
      </c>
      <c r="N495" s="256" t="s">
        <v>26</v>
      </c>
      <c r="O495" s="256" t="s">
        <v>26</v>
      </c>
      <c r="P495" s="256" t="s">
        <v>26</v>
      </c>
    </row>
    <row r="496" spans="1:16" s="241" customFormat="1" ht="150" x14ac:dyDescent="0.3">
      <c r="A496" s="258" t="s">
        <v>4519</v>
      </c>
      <c r="B496" s="186" t="s">
        <v>4936</v>
      </c>
      <c r="C496" s="203" t="s">
        <v>4932</v>
      </c>
      <c r="D496" s="389" t="s">
        <v>27</v>
      </c>
      <c r="E496" s="204" t="s">
        <v>2444</v>
      </c>
      <c r="F496" s="189" t="s">
        <v>109</v>
      </c>
      <c r="G496" s="186" t="s">
        <v>90</v>
      </c>
      <c r="H496" s="186" t="s">
        <v>4933</v>
      </c>
      <c r="I496" s="186" t="s">
        <v>1211</v>
      </c>
      <c r="J496" s="203" t="s">
        <v>2827</v>
      </c>
      <c r="K496" s="203" t="s">
        <v>4934</v>
      </c>
      <c r="L496" s="193">
        <v>272416</v>
      </c>
      <c r="M496" s="256" t="s">
        <v>26</v>
      </c>
      <c r="N496" s="256" t="s">
        <v>26</v>
      </c>
      <c r="O496" s="256" t="s">
        <v>26</v>
      </c>
      <c r="P496" s="256" t="s">
        <v>26</v>
      </c>
    </row>
    <row r="497" spans="1:16" s="241" customFormat="1" ht="150" x14ac:dyDescent="0.3">
      <c r="A497" s="258" t="s">
        <v>4520</v>
      </c>
      <c r="B497" s="186" t="s">
        <v>4937</v>
      </c>
      <c r="C497" s="203" t="s">
        <v>4932</v>
      </c>
      <c r="D497" s="389" t="s">
        <v>27</v>
      </c>
      <c r="E497" s="204" t="s">
        <v>2444</v>
      </c>
      <c r="F497" s="189" t="s">
        <v>109</v>
      </c>
      <c r="G497" s="186" t="s">
        <v>90</v>
      </c>
      <c r="H497" s="186" t="s">
        <v>4933</v>
      </c>
      <c r="I497" s="186" t="s">
        <v>1211</v>
      </c>
      <c r="J497" s="203" t="s">
        <v>2827</v>
      </c>
      <c r="K497" s="203" t="s">
        <v>4934</v>
      </c>
      <c r="L497" s="193">
        <v>446628</v>
      </c>
      <c r="M497" s="256" t="s">
        <v>26</v>
      </c>
      <c r="N497" s="256" t="s">
        <v>26</v>
      </c>
      <c r="O497" s="256" t="s">
        <v>26</v>
      </c>
      <c r="P497" s="256" t="s">
        <v>26</v>
      </c>
    </row>
    <row r="498" spans="1:16" s="241" customFormat="1" ht="150" x14ac:dyDescent="0.3">
      <c r="A498" s="258" t="s">
        <v>4521</v>
      </c>
      <c r="B498" s="186" t="s">
        <v>4938</v>
      </c>
      <c r="C498" s="203" t="s">
        <v>4932</v>
      </c>
      <c r="D498" s="389" t="s">
        <v>27</v>
      </c>
      <c r="E498" s="204" t="s">
        <v>2444</v>
      </c>
      <c r="F498" s="189" t="s">
        <v>109</v>
      </c>
      <c r="G498" s="186" t="s">
        <v>90</v>
      </c>
      <c r="H498" s="186" t="s">
        <v>4933</v>
      </c>
      <c r="I498" s="186" t="s">
        <v>1211</v>
      </c>
      <c r="J498" s="203" t="s">
        <v>2827</v>
      </c>
      <c r="K498" s="203" t="s">
        <v>4934</v>
      </c>
      <c r="L498" s="193">
        <v>152449</v>
      </c>
      <c r="M498" s="256" t="s">
        <v>26</v>
      </c>
      <c r="N498" s="256" t="s">
        <v>26</v>
      </c>
      <c r="O498" s="256" t="s">
        <v>26</v>
      </c>
      <c r="P498" s="256" t="s">
        <v>26</v>
      </c>
    </row>
    <row r="499" spans="1:16" s="241" customFormat="1" ht="150" x14ac:dyDescent="0.3">
      <c r="A499" s="258" t="s">
        <v>4522</v>
      </c>
      <c r="B499" s="186" t="s">
        <v>4939</v>
      </c>
      <c r="C499" s="203" t="s">
        <v>4932</v>
      </c>
      <c r="D499" s="389" t="s">
        <v>27</v>
      </c>
      <c r="E499" s="204" t="s">
        <v>2444</v>
      </c>
      <c r="F499" s="189" t="s">
        <v>109</v>
      </c>
      <c r="G499" s="186" t="s">
        <v>90</v>
      </c>
      <c r="H499" s="186" t="s">
        <v>4933</v>
      </c>
      <c r="I499" s="186" t="s">
        <v>1211</v>
      </c>
      <c r="J499" s="203" t="s">
        <v>2827</v>
      </c>
      <c r="K499" s="203" t="s">
        <v>4934</v>
      </c>
      <c r="L499" s="193">
        <v>3902301</v>
      </c>
      <c r="M499" s="256" t="s">
        <v>26</v>
      </c>
      <c r="N499" s="256" t="s">
        <v>26</v>
      </c>
      <c r="O499" s="256" t="s">
        <v>26</v>
      </c>
      <c r="P499" s="256" t="s">
        <v>26</v>
      </c>
    </row>
    <row r="500" spans="1:16" s="241" customFormat="1" ht="150" x14ac:dyDescent="0.3">
      <c r="A500" s="258" t="s">
        <v>4523</v>
      </c>
      <c r="B500" s="186" t="s">
        <v>4940</v>
      </c>
      <c r="C500" s="203" t="s">
        <v>4932</v>
      </c>
      <c r="D500" s="389" t="s">
        <v>27</v>
      </c>
      <c r="E500" s="204" t="s">
        <v>2444</v>
      </c>
      <c r="F500" s="189" t="s">
        <v>109</v>
      </c>
      <c r="G500" s="186" t="s">
        <v>90</v>
      </c>
      <c r="H500" s="186" t="s">
        <v>4933</v>
      </c>
      <c r="I500" s="186" t="s">
        <v>1211</v>
      </c>
      <c r="J500" s="203" t="s">
        <v>2827</v>
      </c>
      <c r="K500" s="203" t="s">
        <v>4934</v>
      </c>
      <c r="L500" s="193">
        <v>186137</v>
      </c>
      <c r="M500" s="256" t="s">
        <v>26</v>
      </c>
      <c r="N500" s="256" t="s">
        <v>26</v>
      </c>
      <c r="O500" s="256" t="s">
        <v>26</v>
      </c>
      <c r="P500" s="256" t="s">
        <v>26</v>
      </c>
    </row>
    <row r="501" spans="1:16" s="241" customFormat="1" ht="150" x14ac:dyDescent="0.3">
      <c r="A501" s="258" t="s">
        <v>4524</v>
      </c>
      <c r="B501" s="186" t="s">
        <v>4941</v>
      </c>
      <c r="C501" s="203" t="s">
        <v>4932</v>
      </c>
      <c r="D501" s="389" t="s">
        <v>27</v>
      </c>
      <c r="E501" s="204" t="s">
        <v>2444</v>
      </c>
      <c r="F501" s="189" t="s">
        <v>109</v>
      </c>
      <c r="G501" s="186" t="s">
        <v>90</v>
      </c>
      <c r="H501" s="186" t="s">
        <v>4933</v>
      </c>
      <c r="I501" s="186" t="s">
        <v>1211</v>
      </c>
      <c r="J501" s="203" t="s">
        <v>2827</v>
      </c>
      <c r="K501" s="203" t="s">
        <v>4934</v>
      </c>
      <c r="L501" s="193">
        <v>1262152</v>
      </c>
      <c r="M501" s="256" t="s">
        <v>26</v>
      </c>
      <c r="N501" s="256" t="s">
        <v>26</v>
      </c>
      <c r="O501" s="256" t="s">
        <v>26</v>
      </c>
      <c r="P501" s="256" t="s">
        <v>26</v>
      </c>
    </row>
    <row r="502" spans="1:16" s="241" customFormat="1" ht="150" x14ac:dyDescent="0.3">
      <c r="A502" s="258" t="s">
        <v>4525</v>
      </c>
      <c r="B502" s="186" t="s">
        <v>4942</v>
      </c>
      <c r="C502" s="203" t="s">
        <v>4932</v>
      </c>
      <c r="D502" s="389" t="s">
        <v>27</v>
      </c>
      <c r="E502" s="204" t="s">
        <v>2444</v>
      </c>
      <c r="F502" s="189" t="s">
        <v>109</v>
      </c>
      <c r="G502" s="186" t="s">
        <v>90</v>
      </c>
      <c r="H502" s="186" t="s">
        <v>4933</v>
      </c>
      <c r="I502" s="186" t="s">
        <v>1211</v>
      </c>
      <c r="J502" s="203" t="s">
        <v>2827</v>
      </c>
      <c r="K502" s="203" t="s">
        <v>4934</v>
      </c>
      <c r="L502" s="193">
        <v>386949</v>
      </c>
      <c r="M502" s="256" t="s">
        <v>26</v>
      </c>
      <c r="N502" s="256" t="s">
        <v>26</v>
      </c>
      <c r="O502" s="256" t="s">
        <v>26</v>
      </c>
      <c r="P502" s="256" t="s">
        <v>26</v>
      </c>
    </row>
    <row r="503" spans="1:16" s="241" customFormat="1" ht="150" x14ac:dyDescent="0.3">
      <c r="A503" s="258" t="s">
        <v>4526</v>
      </c>
      <c r="B503" s="186" t="s">
        <v>4943</v>
      </c>
      <c r="C503" s="203" t="s">
        <v>4932</v>
      </c>
      <c r="D503" s="389" t="s">
        <v>27</v>
      </c>
      <c r="E503" s="204" t="s">
        <v>2444</v>
      </c>
      <c r="F503" s="189" t="s">
        <v>109</v>
      </c>
      <c r="G503" s="186" t="s">
        <v>90</v>
      </c>
      <c r="H503" s="186" t="s">
        <v>4933</v>
      </c>
      <c r="I503" s="186" t="s">
        <v>1211</v>
      </c>
      <c r="J503" s="203" t="s">
        <v>2827</v>
      </c>
      <c r="K503" s="203" t="s">
        <v>4934</v>
      </c>
      <c r="L503" s="193">
        <v>492173</v>
      </c>
      <c r="M503" s="256" t="s">
        <v>26</v>
      </c>
      <c r="N503" s="256" t="s">
        <v>26</v>
      </c>
      <c r="O503" s="256" t="s">
        <v>26</v>
      </c>
      <c r="P503" s="256" t="s">
        <v>26</v>
      </c>
    </row>
    <row r="504" spans="1:16" s="241" customFormat="1" ht="168.75" x14ac:dyDescent="0.3">
      <c r="A504" s="258" t="s">
        <v>5114</v>
      </c>
      <c r="B504" s="186" t="s">
        <v>4944</v>
      </c>
      <c r="C504" s="203" t="s">
        <v>4932</v>
      </c>
      <c r="D504" s="389" t="s">
        <v>27</v>
      </c>
      <c r="E504" s="204" t="s">
        <v>2444</v>
      </c>
      <c r="F504" s="189" t="s">
        <v>109</v>
      </c>
      <c r="G504" s="186" t="s">
        <v>90</v>
      </c>
      <c r="H504" s="186" t="s">
        <v>4933</v>
      </c>
      <c r="I504" s="186" t="s">
        <v>1211</v>
      </c>
      <c r="J504" s="203" t="s">
        <v>2827</v>
      </c>
      <c r="K504" s="203" t="s">
        <v>4934</v>
      </c>
      <c r="L504" s="193">
        <v>750363</v>
      </c>
      <c r="M504" s="256" t="s">
        <v>26</v>
      </c>
      <c r="N504" s="256" t="s">
        <v>26</v>
      </c>
      <c r="O504" s="256" t="s">
        <v>26</v>
      </c>
      <c r="P504" s="256" t="s">
        <v>26</v>
      </c>
    </row>
    <row r="505" spans="1:16" s="241" customFormat="1" ht="150" x14ac:dyDescent="0.3">
      <c r="A505" s="258" t="s">
        <v>4527</v>
      </c>
      <c r="B505" s="186" t="s">
        <v>4945</v>
      </c>
      <c r="C505" s="203" t="s">
        <v>4932</v>
      </c>
      <c r="D505" s="389" t="s">
        <v>27</v>
      </c>
      <c r="E505" s="204" t="s">
        <v>2444</v>
      </c>
      <c r="F505" s="189" t="s">
        <v>109</v>
      </c>
      <c r="G505" s="186" t="s">
        <v>90</v>
      </c>
      <c r="H505" s="186" t="s">
        <v>4933</v>
      </c>
      <c r="I505" s="186" t="s">
        <v>1211</v>
      </c>
      <c r="J505" s="203" t="s">
        <v>2827</v>
      </c>
      <c r="K505" s="203" t="s">
        <v>4934</v>
      </c>
      <c r="L505" s="193">
        <v>1890185</v>
      </c>
      <c r="M505" s="256" t="s">
        <v>26</v>
      </c>
      <c r="N505" s="256" t="s">
        <v>26</v>
      </c>
      <c r="O505" s="256" t="s">
        <v>26</v>
      </c>
      <c r="P505" s="256" t="s">
        <v>26</v>
      </c>
    </row>
    <row r="506" spans="1:16" s="241" customFormat="1" ht="150" x14ac:dyDescent="0.3">
      <c r="A506" s="258" t="s">
        <v>4528</v>
      </c>
      <c r="B506" s="186" t="s">
        <v>4946</v>
      </c>
      <c r="C506" s="203" t="s">
        <v>4932</v>
      </c>
      <c r="D506" s="389" t="s">
        <v>27</v>
      </c>
      <c r="E506" s="204" t="s">
        <v>2444</v>
      </c>
      <c r="F506" s="189" t="s">
        <v>109</v>
      </c>
      <c r="G506" s="186" t="s">
        <v>90</v>
      </c>
      <c r="H506" s="186" t="s">
        <v>4933</v>
      </c>
      <c r="I506" s="186" t="s">
        <v>1211</v>
      </c>
      <c r="J506" s="203" t="s">
        <v>2827</v>
      </c>
      <c r="K506" s="203" t="s">
        <v>4934</v>
      </c>
      <c r="L506" s="193">
        <v>245864</v>
      </c>
      <c r="M506" s="256" t="s">
        <v>26</v>
      </c>
      <c r="N506" s="256" t="s">
        <v>26</v>
      </c>
      <c r="O506" s="256" t="s">
        <v>26</v>
      </c>
      <c r="P506" s="256" t="s">
        <v>26</v>
      </c>
    </row>
    <row r="507" spans="1:16" s="241" customFormat="1" ht="150" x14ac:dyDescent="0.3">
      <c r="A507" s="258" t="s">
        <v>4529</v>
      </c>
      <c r="B507" s="186" t="s">
        <v>4947</v>
      </c>
      <c r="C507" s="203" t="s">
        <v>4932</v>
      </c>
      <c r="D507" s="389" t="s">
        <v>27</v>
      </c>
      <c r="E507" s="204" t="s">
        <v>2444</v>
      </c>
      <c r="F507" s="189" t="s">
        <v>109</v>
      </c>
      <c r="G507" s="186" t="s">
        <v>90</v>
      </c>
      <c r="H507" s="186" t="s">
        <v>4933</v>
      </c>
      <c r="I507" s="186" t="s">
        <v>1211</v>
      </c>
      <c r="J507" s="203" t="s">
        <v>2827</v>
      </c>
      <c r="K507" s="203" t="s">
        <v>4934</v>
      </c>
      <c r="L507" s="193">
        <v>261545</v>
      </c>
      <c r="M507" s="256" t="s">
        <v>26</v>
      </c>
      <c r="N507" s="256" t="s">
        <v>26</v>
      </c>
      <c r="O507" s="256" t="s">
        <v>26</v>
      </c>
      <c r="P507" s="256" t="s">
        <v>26</v>
      </c>
    </row>
    <row r="508" spans="1:16" s="241" customFormat="1" ht="150" x14ac:dyDescent="0.3">
      <c r="A508" s="258" t="s">
        <v>4530</v>
      </c>
      <c r="B508" s="186" t="s">
        <v>4948</v>
      </c>
      <c r="C508" s="203" t="s">
        <v>4932</v>
      </c>
      <c r="D508" s="389" t="s">
        <v>27</v>
      </c>
      <c r="E508" s="204" t="s">
        <v>2444</v>
      </c>
      <c r="F508" s="189" t="s">
        <v>109</v>
      </c>
      <c r="G508" s="186" t="s">
        <v>90</v>
      </c>
      <c r="H508" s="186" t="s">
        <v>4933</v>
      </c>
      <c r="I508" s="186" t="s">
        <v>1211</v>
      </c>
      <c r="J508" s="203" t="s">
        <v>2827</v>
      </c>
      <c r="K508" s="203" t="s">
        <v>4934</v>
      </c>
      <c r="L508" s="193">
        <v>442258</v>
      </c>
      <c r="M508" s="256" t="s">
        <v>26</v>
      </c>
      <c r="N508" s="256" t="s">
        <v>26</v>
      </c>
      <c r="O508" s="256" t="s">
        <v>26</v>
      </c>
      <c r="P508" s="256" t="s">
        <v>26</v>
      </c>
    </row>
    <row r="509" spans="1:16" s="241" customFormat="1" ht="150" x14ac:dyDescent="0.3">
      <c r="A509" s="258" t="s">
        <v>4531</v>
      </c>
      <c r="B509" s="186" t="s">
        <v>4949</v>
      </c>
      <c r="C509" s="203" t="s">
        <v>4932</v>
      </c>
      <c r="D509" s="389" t="s">
        <v>27</v>
      </c>
      <c r="E509" s="204" t="s">
        <v>2444</v>
      </c>
      <c r="F509" s="189" t="s">
        <v>109</v>
      </c>
      <c r="G509" s="186" t="s">
        <v>90</v>
      </c>
      <c r="H509" s="186" t="s">
        <v>4933</v>
      </c>
      <c r="I509" s="186" t="s">
        <v>1211</v>
      </c>
      <c r="J509" s="203" t="s">
        <v>2827</v>
      </c>
      <c r="K509" s="203" t="s">
        <v>4934</v>
      </c>
      <c r="L509" s="193">
        <v>501306</v>
      </c>
      <c r="M509" s="256" t="s">
        <v>26</v>
      </c>
      <c r="N509" s="256" t="s">
        <v>26</v>
      </c>
      <c r="O509" s="256" t="s">
        <v>26</v>
      </c>
      <c r="P509" s="256" t="s">
        <v>26</v>
      </c>
    </row>
    <row r="510" spans="1:16" s="241" customFormat="1" ht="150" x14ac:dyDescent="0.3">
      <c r="A510" s="258" t="s">
        <v>4532</v>
      </c>
      <c r="B510" s="186" t="s">
        <v>4950</v>
      </c>
      <c r="C510" s="203" t="s">
        <v>4932</v>
      </c>
      <c r="D510" s="389" t="s">
        <v>27</v>
      </c>
      <c r="E510" s="204" t="s">
        <v>2444</v>
      </c>
      <c r="F510" s="189" t="s">
        <v>109</v>
      </c>
      <c r="G510" s="186" t="s">
        <v>90</v>
      </c>
      <c r="H510" s="186" t="s">
        <v>4933</v>
      </c>
      <c r="I510" s="186" t="s">
        <v>1211</v>
      </c>
      <c r="J510" s="203" t="s">
        <v>2827</v>
      </c>
      <c r="K510" s="203" t="s">
        <v>4934</v>
      </c>
      <c r="L510" s="193">
        <v>1513872.6</v>
      </c>
      <c r="M510" s="256" t="s">
        <v>26</v>
      </c>
      <c r="N510" s="256" t="s">
        <v>26</v>
      </c>
      <c r="O510" s="256" t="s">
        <v>26</v>
      </c>
      <c r="P510" s="256" t="s">
        <v>26</v>
      </c>
    </row>
    <row r="511" spans="1:16" s="241" customFormat="1" ht="150" x14ac:dyDescent="0.3">
      <c r="A511" s="258" t="s">
        <v>4533</v>
      </c>
      <c r="B511" s="186" t="s">
        <v>4951</v>
      </c>
      <c r="C511" s="203" t="s">
        <v>4932</v>
      </c>
      <c r="D511" s="389" t="s">
        <v>27</v>
      </c>
      <c r="E511" s="204" t="s">
        <v>2444</v>
      </c>
      <c r="F511" s="189" t="s">
        <v>109</v>
      </c>
      <c r="G511" s="186" t="s">
        <v>90</v>
      </c>
      <c r="H511" s="186" t="s">
        <v>4933</v>
      </c>
      <c r="I511" s="186" t="s">
        <v>1211</v>
      </c>
      <c r="J511" s="203" t="s">
        <v>2827</v>
      </c>
      <c r="K511" s="203" t="s">
        <v>4934</v>
      </c>
      <c r="L511" s="193">
        <v>1672864</v>
      </c>
      <c r="M511" s="256" t="s">
        <v>26</v>
      </c>
      <c r="N511" s="256" t="s">
        <v>26</v>
      </c>
      <c r="O511" s="256" t="s">
        <v>26</v>
      </c>
      <c r="P511" s="256" t="s">
        <v>26</v>
      </c>
    </row>
    <row r="512" spans="1:16" s="241" customFormat="1" ht="150" x14ac:dyDescent="0.3">
      <c r="A512" s="258" t="s">
        <v>4534</v>
      </c>
      <c r="B512" s="186" t="s">
        <v>4952</v>
      </c>
      <c r="C512" s="203" t="s">
        <v>4932</v>
      </c>
      <c r="D512" s="389" t="s">
        <v>27</v>
      </c>
      <c r="E512" s="204" t="s">
        <v>2444</v>
      </c>
      <c r="F512" s="189" t="s">
        <v>109</v>
      </c>
      <c r="G512" s="186" t="s">
        <v>90</v>
      </c>
      <c r="H512" s="186" t="s">
        <v>4933</v>
      </c>
      <c r="I512" s="186" t="s">
        <v>1211</v>
      </c>
      <c r="J512" s="203" t="s">
        <v>2827</v>
      </c>
      <c r="K512" s="203" t="s">
        <v>4934</v>
      </c>
      <c r="L512" s="193">
        <v>732249</v>
      </c>
      <c r="M512" s="256" t="s">
        <v>26</v>
      </c>
      <c r="N512" s="256" t="s">
        <v>26</v>
      </c>
      <c r="O512" s="256" t="s">
        <v>26</v>
      </c>
      <c r="P512" s="256" t="s">
        <v>26</v>
      </c>
    </row>
    <row r="513" spans="1:16" s="241" customFormat="1" ht="150" x14ac:dyDescent="0.3">
      <c r="A513" s="258" t="s">
        <v>4535</v>
      </c>
      <c r="B513" s="186" t="s">
        <v>4953</v>
      </c>
      <c r="C513" s="203" t="s">
        <v>4932</v>
      </c>
      <c r="D513" s="389" t="s">
        <v>27</v>
      </c>
      <c r="E513" s="204" t="s">
        <v>2444</v>
      </c>
      <c r="F513" s="189" t="s">
        <v>109</v>
      </c>
      <c r="G513" s="186" t="s">
        <v>90</v>
      </c>
      <c r="H513" s="186" t="s">
        <v>4933</v>
      </c>
      <c r="I513" s="186" t="s">
        <v>1211</v>
      </c>
      <c r="J513" s="203" t="s">
        <v>2827</v>
      </c>
      <c r="K513" s="203" t="s">
        <v>4934</v>
      </c>
      <c r="L513" s="193">
        <v>952654</v>
      </c>
      <c r="M513" s="256" t="s">
        <v>26</v>
      </c>
      <c r="N513" s="256" t="s">
        <v>26</v>
      </c>
      <c r="O513" s="256" t="s">
        <v>26</v>
      </c>
      <c r="P513" s="256" t="s">
        <v>26</v>
      </c>
    </row>
    <row r="514" spans="1:16" s="241" customFormat="1" ht="150" x14ac:dyDescent="0.3">
      <c r="A514" s="258" t="s">
        <v>4536</v>
      </c>
      <c r="B514" s="186" t="s">
        <v>4954</v>
      </c>
      <c r="C514" s="203" t="s">
        <v>4932</v>
      </c>
      <c r="D514" s="389" t="s">
        <v>27</v>
      </c>
      <c r="E514" s="204" t="s">
        <v>2444</v>
      </c>
      <c r="F514" s="189" t="s">
        <v>109</v>
      </c>
      <c r="G514" s="186" t="s">
        <v>90</v>
      </c>
      <c r="H514" s="186" t="s">
        <v>4933</v>
      </c>
      <c r="I514" s="186" t="s">
        <v>1211</v>
      </c>
      <c r="J514" s="203" t="s">
        <v>2827</v>
      </c>
      <c r="K514" s="203" t="s">
        <v>4934</v>
      </c>
      <c r="L514" s="193">
        <v>514935.55</v>
      </c>
      <c r="M514" s="256" t="s">
        <v>26</v>
      </c>
      <c r="N514" s="256" t="s">
        <v>26</v>
      </c>
      <c r="O514" s="256" t="s">
        <v>26</v>
      </c>
      <c r="P514" s="256" t="s">
        <v>26</v>
      </c>
    </row>
    <row r="515" spans="1:16" s="241" customFormat="1" ht="150" x14ac:dyDescent="0.3">
      <c r="A515" s="258" t="s">
        <v>4537</v>
      </c>
      <c r="B515" s="186" t="s">
        <v>4955</v>
      </c>
      <c r="C515" s="203" t="s">
        <v>4932</v>
      </c>
      <c r="D515" s="389" t="s">
        <v>27</v>
      </c>
      <c r="E515" s="204" t="s">
        <v>2444</v>
      </c>
      <c r="F515" s="189" t="s">
        <v>109</v>
      </c>
      <c r="G515" s="186" t="s">
        <v>90</v>
      </c>
      <c r="H515" s="186" t="s">
        <v>4933</v>
      </c>
      <c r="I515" s="186" t="s">
        <v>1211</v>
      </c>
      <c r="J515" s="203" t="s">
        <v>2827</v>
      </c>
      <c r="K515" s="203" t="s">
        <v>4934</v>
      </c>
      <c r="L515" s="193">
        <v>1667287.51</v>
      </c>
      <c r="M515" s="256" t="s">
        <v>26</v>
      </c>
      <c r="N515" s="256" t="s">
        <v>26</v>
      </c>
      <c r="O515" s="256" t="s">
        <v>26</v>
      </c>
      <c r="P515" s="256" t="s">
        <v>26</v>
      </c>
    </row>
    <row r="516" spans="1:16" s="241" customFormat="1" ht="150" x14ac:dyDescent="0.3">
      <c r="A516" s="258" t="s">
        <v>4538</v>
      </c>
      <c r="B516" s="186" t="s">
        <v>4956</v>
      </c>
      <c r="C516" s="203" t="s">
        <v>4932</v>
      </c>
      <c r="D516" s="389" t="s">
        <v>27</v>
      </c>
      <c r="E516" s="204" t="s">
        <v>2444</v>
      </c>
      <c r="F516" s="189" t="s">
        <v>109</v>
      </c>
      <c r="G516" s="186" t="s">
        <v>90</v>
      </c>
      <c r="H516" s="186" t="s">
        <v>4933</v>
      </c>
      <c r="I516" s="186" t="s">
        <v>1211</v>
      </c>
      <c r="J516" s="203" t="s">
        <v>2827</v>
      </c>
      <c r="K516" s="203" t="s">
        <v>4934</v>
      </c>
      <c r="L516" s="193">
        <v>280958.77</v>
      </c>
      <c r="M516" s="256" t="s">
        <v>26</v>
      </c>
      <c r="N516" s="256" t="s">
        <v>26</v>
      </c>
      <c r="O516" s="256" t="s">
        <v>26</v>
      </c>
      <c r="P516" s="256" t="s">
        <v>26</v>
      </c>
    </row>
    <row r="517" spans="1:16" s="241" customFormat="1" ht="150" x14ac:dyDescent="0.3">
      <c r="A517" s="258" t="s">
        <v>4539</v>
      </c>
      <c r="B517" s="380" t="s">
        <v>2283</v>
      </c>
      <c r="C517" s="380" t="s">
        <v>4782</v>
      </c>
      <c r="D517" s="391" t="s">
        <v>26</v>
      </c>
      <c r="E517" s="392" t="s">
        <v>76</v>
      </c>
      <c r="F517" s="393" t="s">
        <v>298</v>
      </c>
      <c r="G517" s="392" t="s">
        <v>360</v>
      </c>
      <c r="H517" s="380" t="s">
        <v>2284</v>
      </c>
      <c r="I517" s="380" t="s">
        <v>304</v>
      </c>
      <c r="J517" s="392" t="s">
        <v>91</v>
      </c>
      <c r="K517" s="380" t="s">
        <v>2282</v>
      </c>
      <c r="L517" s="256">
        <v>25658</v>
      </c>
      <c r="M517" s="256" t="s">
        <v>26</v>
      </c>
      <c r="N517" s="256" t="s">
        <v>26</v>
      </c>
      <c r="O517" s="256" t="s">
        <v>26</v>
      </c>
      <c r="P517" s="256" t="s">
        <v>26</v>
      </c>
    </row>
    <row r="518" spans="1:16" s="241" customFormat="1" ht="131.25" x14ac:dyDescent="0.3">
      <c r="A518" s="258" t="s">
        <v>4540</v>
      </c>
      <c r="B518" s="380" t="s">
        <v>2315</v>
      </c>
      <c r="C518" s="380" t="s">
        <v>2313</v>
      </c>
      <c r="D518" s="391" t="s">
        <v>26</v>
      </c>
      <c r="E518" s="392" t="s">
        <v>77</v>
      </c>
      <c r="F518" s="393" t="s">
        <v>298</v>
      </c>
      <c r="G518" s="392" t="s">
        <v>360</v>
      </c>
      <c r="H518" s="380" t="s">
        <v>2314</v>
      </c>
      <c r="I518" s="380" t="s">
        <v>304</v>
      </c>
      <c r="J518" s="392" t="s">
        <v>91</v>
      </c>
      <c r="K518" s="380" t="s">
        <v>0</v>
      </c>
      <c r="L518" s="256">
        <v>45896</v>
      </c>
      <c r="M518" s="256" t="s">
        <v>26</v>
      </c>
      <c r="N518" s="256" t="s">
        <v>26</v>
      </c>
      <c r="O518" s="256" t="s">
        <v>26</v>
      </c>
      <c r="P518" s="256" t="s">
        <v>26</v>
      </c>
    </row>
    <row r="519" spans="1:16" s="241" customFormat="1" ht="131.25" x14ac:dyDescent="0.3">
      <c r="A519" s="258" t="s">
        <v>4541</v>
      </c>
      <c r="B519" s="380" t="s">
        <v>2316</v>
      </c>
      <c r="C519" s="380" t="s">
        <v>2313</v>
      </c>
      <c r="D519" s="391" t="s">
        <v>26</v>
      </c>
      <c r="E519" s="392" t="s">
        <v>77</v>
      </c>
      <c r="F519" s="393" t="s">
        <v>298</v>
      </c>
      <c r="G519" s="392" t="s">
        <v>360</v>
      </c>
      <c r="H519" s="380" t="s">
        <v>2317</v>
      </c>
      <c r="I519" s="380" t="s">
        <v>304</v>
      </c>
      <c r="J519" s="392" t="s">
        <v>91</v>
      </c>
      <c r="K519" s="380" t="s">
        <v>0</v>
      </c>
      <c r="L519" s="256">
        <v>16856</v>
      </c>
      <c r="M519" s="256" t="s">
        <v>26</v>
      </c>
      <c r="N519" s="256" t="s">
        <v>26</v>
      </c>
      <c r="O519" s="256" t="s">
        <v>26</v>
      </c>
      <c r="P519" s="256" t="s">
        <v>26</v>
      </c>
    </row>
    <row r="520" spans="1:16" s="241" customFormat="1" ht="131.25" x14ac:dyDescent="0.3">
      <c r="A520" s="258" t="s">
        <v>4542</v>
      </c>
      <c r="B520" s="380" t="s">
        <v>2318</v>
      </c>
      <c r="C520" s="380" t="s">
        <v>2313</v>
      </c>
      <c r="D520" s="391" t="s">
        <v>26</v>
      </c>
      <c r="E520" s="392" t="s">
        <v>77</v>
      </c>
      <c r="F520" s="393" t="s">
        <v>298</v>
      </c>
      <c r="G520" s="392" t="s">
        <v>360</v>
      </c>
      <c r="H520" s="380" t="s">
        <v>2317</v>
      </c>
      <c r="I520" s="380" t="s">
        <v>304</v>
      </c>
      <c r="J520" s="392" t="s">
        <v>91</v>
      </c>
      <c r="K520" s="380" t="s">
        <v>0</v>
      </c>
      <c r="L520" s="256">
        <v>36542</v>
      </c>
      <c r="M520" s="256" t="s">
        <v>26</v>
      </c>
      <c r="N520" s="256" t="s">
        <v>26</v>
      </c>
      <c r="O520" s="256" t="s">
        <v>26</v>
      </c>
      <c r="P520" s="256" t="s">
        <v>26</v>
      </c>
    </row>
    <row r="521" spans="1:16" s="241" customFormat="1" ht="131.25" x14ac:dyDescent="0.3">
      <c r="A521" s="258" t="s">
        <v>4543</v>
      </c>
      <c r="B521" s="380" t="s">
        <v>2356</v>
      </c>
      <c r="C521" s="380" t="s">
        <v>2357</v>
      </c>
      <c r="D521" s="391" t="s">
        <v>26</v>
      </c>
      <c r="E521" s="392" t="s">
        <v>56</v>
      </c>
      <c r="F521" s="393" t="s">
        <v>298</v>
      </c>
      <c r="G521" s="392" t="s">
        <v>360</v>
      </c>
      <c r="H521" s="380" t="s">
        <v>2358</v>
      </c>
      <c r="I521" s="380" t="s">
        <v>304</v>
      </c>
      <c r="J521" s="392" t="s">
        <v>91</v>
      </c>
      <c r="K521" s="380" t="s">
        <v>4892</v>
      </c>
      <c r="L521" s="256">
        <v>35125</v>
      </c>
      <c r="M521" s="256" t="s">
        <v>26</v>
      </c>
      <c r="N521" s="256" t="s">
        <v>26</v>
      </c>
      <c r="O521" s="256" t="s">
        <v>26</v>
      </c>
      <c r="P521" s="256" t="s">
        <v>26</v>
      </c>
    </row>
    <row r="522" spans="1:16" s="241" customFormat="1" ht="131.25" x14ac:dyDescent="0.3">
      <c r="A522" s="258" t="s">
        <v>4544</v>
      </c>
      <c r="B522" s="199" t="s">
        <v>2595</v>
      </c>
      <c r="C522" s="380" t="s">
        <v>2357</v>
      </c>
      <c r="D522" s="391" t="s">
        <v>26</v>
      </c>
      <c r="E522" s="392" t="s">
        <v>56</v>
      </c>
      <c r="F522" s="393" t="s">
        <v>298</v>
      </c>
      <c r="G522" s="392" t="s">
        <v>360</v>
      </c>
      <c r="H522" s="380" t="s">
        <v>2359</v>
      </c>
      <c r="I522" s="380" t="s">
        <v>304</v>
      </c>
      <c r="J522" s="392" t="s">
        <v>91</v>
      </c>
      <c r="K522" s="380" t="s">
        <v>4892</v>
      </c>
      <c r="L522" s="256">
        <v>41500</v>
      </c>
      <c r="M522" s="256" t="s">
        <v>26</v>
      </c>
      <c r="N522" s="256" t="s">
        <v>26</v>
      </c>
      <c r="O522" s="256" t="s">
        <v>26</v>
      </c>
      <c r="P522" s="256" t="s">
        <v>26</v>
      </c>
    </row>
    <row r="523" spans="1:16" s="241" customFormat="1" ht="131.25" x14ac:dyDescent="0.3">
      <c r="A523" s="258" t="s">
        <v>4545</v>
      </c>
      <c r="B523" s="380" t="s">
        <v>4891</v>
      </c>
      <c r="C523" s="380" t="s">
        <v>2362</v>
      </c>
      <c r="D523" s="391" t="s">
        <v>26</v>
      </c>
      <c r="E523" s="392" t="s">
        <v>56</v>
      </c>
      <c r="F523" s="393" t="s">
        <v>298</v>
      </c>
      <c r="G523" s="380" t="s">
        <v>90</v>
      </c>
      <c r="H523" s="380" t="s">
        <v>2363</v>
      </c>
      <c r="I523" s="380" t="s">
        <v>304</v>
      </c>
      <c r="J523" s="380" t="s">
        <v>91</v>
      </c>
      <c r="K523" s="380" t="s">
        <v>4892</v>
      </c>
      <c r="L523" s="386">
        <v>19000</v>
      </c>
      <c r="M523" s="397" t="s">
        <v>26</v>
      </c>
      <c r="N523" s="397" t="s">
        <v>26</v>
      </c>
      <c r="O523" s="397" t="s">
        <v>26</v>
      </c>
      <c r="P523" s="397" t="s">
        <v>26</v>
      </c>
    </row>
    <row r="524" spans="1:16" s="241" customFormat="1" ht="131.25" x14ac:dyDescent="0.3">
      <c r="A524" s="258" t="s">
        <v>4546</v>
      </c>
      <c r="B524" s="380" t="s">
        <v>2364</v>
      </c>
      <c r="C524" s="380" t="s">
        <v>2362</v>
      </c>
      <c r="D524" s="391" t="s">
        <v>26</v>
      </c>
      <c r="E524" s="392" t="s">
        <v>56</v>
      </c>
      <c r="F524" s="393" t="s">
        <v>298</v>
      </c>
      <c r="G524" s="380" t="s">
        <v>90</v>
      </c>
      <c r="H524" s="380" t="s">
        <v>2363</v>
      </c>
      <c r="I524" s="380" t="s">
        <v>304</v>
      </c>
      <c r="J524" s="380" t="s">
        <v>91</v>
      </c>
      <c r="K524" s="380" t="s">
        <v>4892</v>
      </c>
      <c r="L524" s="386">
        <v>3250</v>
      </c>
      <c r="M524" s="397" t="s">
        <v>26</v>
      </c>
      <c r="N524" s="397" t="s">
        <v>26</v>
      </c>
      <c r="O524" s="397" t="s">
        <v>26</v>
      </c>
      <c r="P524" s="397" t="s">
        <v>26</v>
      </c>
    </row>
    <row r="525" spans="1:16" s="241" customFormat="1" ht="131.25" x14ac:dyDescent="0.3">
      <c r="A525" s="258" t="s">
        <v>4547</v>
      </c>
      <c r="B525" s="380" t="s">
        <v>2304</v>
      </c>
      <c r="C525" s="380" t="s">
        <v>2302</v>
      </c>
      <c r="D525" s="391" t="s">
        <v>26</v>
      </c>
      <c r="E525" s="392" t="s">
        <v>71</v>
      </c>
      <c r="F525" s="393" t="s">
        <v>298</v>
      </c>
      <c r="G525" s="392" t="s">
        <v>360</v>
      </c>
      <c r="H525" s="380" t="s">
        <v>2305</v>
      </c>
      <c r="I525" s="380" t="s">
        <v>304</v>
      </c>
      <c r="J525" s="392" t="s">
        <v>91</v>
      </c>
      <c r="K525" s="380" t="s">
        <v>2306</v>
      </c>
      <c r="L525" s="256">
        <v>45896</v>
      </c>
      <c r="M525" s="256" t="s">
        <v>26</v>
      </c>
      <c r="N525" s="256" t="s">
        <v>26</v>
      </c>
      <c r="O525" s="256" t="s">
        <v>26</v>
      </c>
      <c r="P525" s="256" t="s">
        <v>26</v>
      </c>
    </row>
    <row r="526" spans="1:16" s="241" customFormat="1" ht="131.25" x14ac:dyDescent="0.3">
      <c r="A526" s="258" t="s">
        <v>4548</v>
      </c>
      <c r="B526" s="380" t="s">
        <v>2307</v>
      </c>
      <c r="C526" s="380" t="s">
        <v>2302</v>
      </c>
      <c r="D526" s="391" t="s">
        <v>26</v>
      </c>
      <c r="E526" s="392" t="s">
        <v>71</v>
      </c>
      <c r="F526" s="393" t="s">
        <v>298</v>
      </c>
      <c r="G526" s="392" t="s">
        <v>360</v>
      </c>
      <c r="H526" s="380" t="s">
        <v>2309</v>
      </c>
      <c r="I526" s="380" t="s">
        <v>304</v>
      </c>
      <c r="J526" s="392" t="s">
        <v>91</v>
      </c>
      <c r="K526" s="380" t="s">
        <v>2306</v>
      </c>
      <c r="L526" s="256">
        <v>16856</v>
      </c>
      <c r="M526" s="256" t="s">
        <v>26</v>
      </c>
      <c r="N526" s="256" t="s">
        <v>26</v>
      </c>
      <c r="O526" s="256" t="s">
        <v>26</v>
      </c>
      <c r="P526" s="256" t="s">
        <v>26</v>
      </c>
    </row>
    <row r="527" spans="1:16" s="241" customFormat="1" ht="131.25" x14ac:dyDescent="0.3">
      <c r="A527" s="258" t="s">
        <v>4549</v>
      </c>
      <c r="B527" s="380" t="s">
        <v>2308</v>
      </c>
      <c r="C527" s="380" t="s">
        <v>2302</v>
      </c>
      <c r="D527" s="391" t="s">
        <v>26</v>
      </c>
      <c r="E527" s="392" t="s">
        <v>71</v>
      </c>
      <c r="F527" s="393" t="s">
        <v>298</v>
      </c>
      <c r="G527" s="392" t="s">
        <v>360</v>
      </c>
      <c r="H527" s="380" t="s">
        <v>2309</v>
      </c>
      <c r="I527" s="380" t="s">
        <v>304</v>
      </c>
      <c r="J527" s="392" t="s">
        <v>91</v>
      </c>
      <c r="K527" s="380" t="s">
        <v>2306</v>
      </c>
      <c r="L527" s="256">
        <v>36542</v>
      </c>
      <c r="M527" s="256" t="s">
        <v>26</v>
      </c>
      <c r="N527" s="256" t="s">
        <v>26</v>
      </c>
      <c r="O527" s="256" t="s">
        <v>26</v>
      </c>
      <c r="P527" s="256" t="s">
        <v>26</v>
      </c>
    </row>
    <row r="528" spans="1:16" s="241" customFormat="1" ht="131.25" x14ac:dyDescent="0.3">
      <c r="A528" s="258" t="s">
        <v>5115</v>
      </c>
      <c r="B528" s="380" t="s">
        <v>4783</v>
      </c>
      <c r="C528" s="380" t="s">
        <v>2327</v>
      </c>
      <c r="D528" s="391" t="s">
        <v>26</v>
      </c>
      <c r="E528" s="392" t="s">
        <v>54</v>
      </c>
      <c r="F528" s="393" t="s">
        <v>298</v>
      </c>
      <c r="G528" s="392" t="s">
        <v>360</v>
      </c>
      <c r="H528" s="380" t="s">
        <v>2329</v>
      </c>
      <c r="I528" s="380" t="s">
        <v>304</v>
      </c>
      <c r="J528" s="392" t="s">
        <v>91</v>
      </c>
      <c r="K528" s="380" t="s">
        <v>2330</v>
      </c>
      <c r="L528" s="256">
        <v>9936</v>
      </c>
      <c r="M528" s="256" t="s">
        <v>26</v>
      </c>
      <c r="N528" s="256" t="s">
        <v>26</v>
      </c>
      <c r="O528" s="256" t="s">
        <v>26</v>
      </c>
      <c r="P528" s="256" t="s">
        <v>26</v>
      </c>
    </row>
    <row r="529" spans="1:16" s="241" customFormat="1" ht="131.25" x14ac:dyDescent="0.3">
      <c r="A529" s="258" t="s">
        <v>4550</v>
      </c>
      <c r="B529" s="380" t="s">
        <v>2331</v>
      </c>
      <c r="C529" s="380" t="s">
        <v>2327</v>
      </c>
      <c r="D529" s="391" t="s">
        <v>26</v>
      </c>
      <c r="E529" s="392" t="s">
        <v>54</v>
      </c>
      <c r="F529" s="393" t="s">
        <v>298</v>
      </c>
      <c r="G529" s="392" t="s">
        <v>360</v>
      </c>
      <c r="H529" s="380" t="s">
        <v>2332</v>
      </c>
      <c r="I529" s="380" t="s">
        <v>304</v>
      </c>
      <c r="J529" s="392" t="s">
        <v>91</v>
      </c>
      <c r="K529" s="380" t="s">
        <v>2330</v>
      </c>
      <c r="L529" s="256">
        <v>14470</v>
      </c>
      <c r="M529" s="256" t="s">
        <v>26</v>
      </c>
      <c r="N529" s="256" t="s">
        <v>26</v>
      </c>
      <c r="O529" s="256" t="s">
        <v>26</v>
      </c>
      <c r="P529" s="256" t="s">
        <v>26</v>
      </c>
    </row>
    <row r="530" spans="1:16" s="241" customFormat="1" ht="131.25" x14ac:dyDescent="0.3">
      <c r="A530" s="258" t="s">
        <v>4551</v>
      </c>
      <c r="B530" s="380" t="s">
        <v>2333</v>
      </c>
      <c r="C530" s="380" t="s">
        <v>2327</v>
      </c>
      <c r="D530" s="391" t="s">
        <v>26</v>
      </c>
      <c r="E530" s="392" t="s">
        <v>54</v>
      </c>
      <c r="F530" s="393" t="s">
        <v>298</v>
      </c>
      <c r="G530" s="392" t="s">
        <v>360</v>
      </c>
      <c r="H530" s="380" t="s">
        <v>2332</v>
      </c>
      <c r="I530" s="380" t="s">
        <v>304</v>
      </c>
      <c r="J530" s="392" t="s">
        <v>91</v>
      </c>
      <c r="K530" s="380" t="s">
        <v>2330</v>
      </c>
      <c r="L530" s="256">
        <v>9750</v>
      </c>
      <c r="M530" s="256" t="s">
        <v>26</v>
      </c>
      <c r="N530" s="256" t="s">
        <v>26</v>
      </c>
      <c r="O530" s="256" t="s">
        <v>26</v>
      </c>
      <c r="P530" s="256" t="s">
        <v>26</v>
      </c>
    </row>
    <row r="531" spans="1:16" s="241" customFormat="1" ht="131.25" x14ac:dyDescent="0.3">
      <c r="A531" s="258" t="s">
        <v>4552</v>
      </c>
      <c r="B531" s="380" t="s">
        <v>2334</v>
      </c>
      <c r="C531" s="380" t="s">
        <v>2327</v>
      </c>
      <c r="D531" s="391" t="s">
        <v>26</v>
      </c>
      <c r="E531" s="392" t="s">
        <v>54</v>
      </c>
      <c r="F531" s="393" t="s">
        <v>298</v>
      </c>
      <c r="G531" s="392" t="s">
        <v>360</v>
      </c>
      <c r="H531" s="380" t="s">
        <v>2332</v>
      </c>
      <c r="I531" s="380" t="s">
        <v>304</v>
      </c>
      <c r="J531" s="392" t="s">
        <v>91</v>
      </c>
      <c r="K531" s="380" t="s">
        <v>2330</v>
      </c>
      <c r="L531" s="256">
        <v>19940</v>
      </c>
      <c r="M531" s="256" t="s">
        <v>26</v>
      </c>
      <c r="N531" s="256" t="s">
        <v>26</v>
      </c>
      <c r="O531" s="256" t="s">
        <v>26</v>
      </c>
      <c r="P531" s="256" t="s">
        <v>26</v>
      </c>
    </row>
    <row r="532" spans="1:16" s="241" customFormat="1" ht="131.25" x14ac:dyDescent="0.3">
      <c r="A532" s="258" t="s">
        <v>4553</v>
      </c>
      <c r="B532" s="380" t="s">
        <v>4784</v>
      </c>
      <c r="C532" s="380" t="s">
        <v>2327</v>
      </c>
      <c r="D532" s="391" t="s">
        <v>26</v>
      </c>
      <c r="E532" s="392" t="s">
        <v>54</v>
      </c>
      <c r="F532" s="393" t="s">
        <v>298</v>
      </c>
      <c r="G532" s="392" t="s">
        <v>360</v>
      </c>
      <c r="H532" s="380" t="s">
        <v>2332</v>
      </c>
      <c r="I532" s="380" t="s">
        <v>304</v>
      </c>
      <c r="J532" s="392" t="s">
        <v>91</v>
      </c>
      <c r="K532" s="380" t="s">
        <v>2330</v>
      </c>
      <c r="L532" s="256">
        <v>15340</v>
      </c>
      <c r="M532" s="256" t="s">
        <v>26</v>
      </c>
      <c r="N532" s="256" t="s">
        <v>26</v>
      </c>
      <c r="O532" s="256" t="s">
        <v>26</v>
      </c>
      <c r="P532" s="256" t="s">
        <v>26</v>
      </c>
    </row>
    <row r="533" spans="1:16" s="241" customFormat="1" ht="131.25" x14ac:dyDescent="0.3">
      <c r="A533" s="258" t="s">
        <v>4554</v>
      </c>
      <c r="B533" s="380" t="s">
        <v>4785</v>
      </c>
      <c r="C533" s="380" t="s">
        <v>2327</v>
      </c>
      <c r="D533" s="391" t="s">
        <v>26</v>
      </c>
      <c r="E533" s="392" t="s">
        <v>54</v>
      </c>
      <c r="F533" s="393" t="s">
        <v>298</v>
      </c>
      <c r="G533" s="392" t="s">
        <v>360</v>
      </c>
      <c r="H533" s="380" t="s">
        <v>2332</v>
      </c>
      <c r="I533" s="380" t="s">
        <v>304</v>
      </c>
      <c r="J533" s="392" t="s">
        <v>91</v>
      </c>
      <c r="K533" s="380" t="s">
        <v>2330</v>
      </c>
      <c r="L533" s="256">
        <v>29980</v>
      </c>
      <c r="M533" s="256" t="s">
        <v>26</v>
      </c>
      <c r="N533" s="256" t="s">
        <v>26</v>
      </c>
      <c r="O533" s="256" t="s">
        <v>26</v>
      </c>
      <c r="P533" s="256" t="s">
        <v>26</v>
      </c>
    </row>
    <row r="534" spans="1:16" s="241" customFormat="1" ht="131.25" x14ac:dyDescent="0.3">
      <c r="A534" s="258" t="s">
        <v>4555</v>
      </c>
      <c r="B534" s="380" t="s">
        <v>4786</v>
      </c>
      <c r="C534" s="380" t="s">
        <v>2327</v>
      </c>
      <c r="D534" s="391" t="s">
        <v>26</v>
      </c>
      <c r="E534" s="392" t="s">
        <v>56</v>
      </c>
      <c r="F534" s="393" t="s">
        <v>298</v>
      </c>
      <c r="G534" s="392" t="s">
        <v>360</v>
      </c>
      <c r="H534" s="380" t="s">
        <v>2363</v>
      </c>
      <c r="I534" s="380" t="s">
        <v>304</v>
      </c>
      <c r="J534" s="392" t="s">
        <v>91</v>
      </c>
      <c r="K534" s="380" t="s">
        <v>4893</v>
      </c>
      <c r="L534" s="256">
        <v>85000</v>
      </c>
      <c r="M534" s="256" t="s">
        <v>26</v>
      </c>
      <c r="N534" s="256" t="s">
        <v>26</v>
      </c>
      <c r="O534" s="256" t="s">
        <v>26</v>
      </c>
      <c r="P534" s="256" t="s">
        <v>26</v>
      </c>
    </row>
    <row r="535" spans="1:16" s="241" customFormat="1" ht="131.25" x14ac:dyDescent="0.3">
      <c r="A535" s="258" t="s">
        <v>4556</v>
      </c>
      <c r="B535" s="380" t="s">
        <v>4787</v>
      </c>
      <c r="C535" s="380" t="s">
        <v>2327</v>
      </c>
      <c r="D535" s="391" t="s">
        <v>26</v>
      </c>
      <c r="E535" s="392" t="s">
        <v>56</v>
      </c>
      <c r="F535" s="393" t="s">
        <v>298</v>
      </c>
      <c r="G535" s="380" t="s">
        <v>90</v>
      </c>
      <c r="H535" s="380" t="s">
        <v>2335</v>
      </c>
      <c r="I535" s="380" t="s">
        <v>304</v>
      </c>
      <c r="J535" s="380" t="s">
        <v>91</v>
      </c>
      <c r="K535" s="380" t="s">
        <v>4893</v>
      </c>
      <c r="L535" s="386">
        <v>12000</v>
      </c>
      <c r="M535" s="397" t="s">
        <v>26</v>
      </c>
      <c r="N535" s="397" t="s">
        <v>26</v>
      </c>
      <c r="O535" s="397" t="s">
        <v>26</v>
      </c>
      <c r="P535" s="397" t="s">
        <v>26</v>
      </c>
    </row>
    <row r="536" spans="1:16" s="241" customFormat="1" ht="131.25" x14ac:dyDescent="0.3">
      <c r="A536" s="258" t="s">
        <v>4557</v>
      </c>
      <c r="B536" s="380" t="s">
        <v>4783</v>
      </c>
      <c r="C536" s="380" t="s">
        <v>2337</v>
      </c>
      <c r="D536" s="391" t="s">
        <v>26</v>
      </c>
      <c r="E536" s="392" t="s">
        <v>54</v>
      </c>
      <c r="F536" s="393" t="s">
        <v>298</v>
      </c>
      <c r="G536" s="392" t="s">
        <v>360</v>
      </c>
      <c r="H536" s="380" t="s">
        <v>2335</v>
      </c>
      <c r="I536" s="380" t="s">
        <v>304</v>
      </c>
      <c r="J536" s="392" t="s">
        <v>91</v>
      </c>
      <c r="K536" s="380" t="s">
        <v>2339</v>
      </c>
      <c r="L536" s="256">
        <v>9936</v>
      </c>
      <c r="M536" s="256" t="s">
        <v>26</v>
      </c>
      <c r="N536" s="256" t="s">
        <v>26</v>
      </c>
      <c r="O536" s="256" t="s">
        <v>26</v>
      </c>
      <c r="P536" s="256" t="s">
        <v>26</v>
      </c>
    </row>
    <row r="537" spans="1:16" s="241" customFormat="1" ht="131.25" x14ac:dyDescent="0.3">
      <c r="A537" s="258" t="s">
        <v>4558</v>
      </c>
      <c r="B537" s="380" t="s">
        <v>2331</v>
      </c>
      <c r="C537" s="380" t="s">
        <v>2337</v>
      </c>
      <c r="D537" s="391" t="s">
        <v>26</v>
      </c>
      <c r="E537" s="392" t="s">
        <v>54</v>
      </c>
      <c r="F537" s="393" t="s">
        <v>298</v>
      </c>
      <c r="G537" s="392" t="s">
        <v>360</v>
      </c>
      <c r="H537" s="380" t="s">
        <v>2340</v>
      </c>
      <c r="I537" s="380" t="s">
        <v>304</v>
      </c>
      <c r="J537" s="392" t="s">
        <v>91</v>
      </c>
      <c r="K537" s="380" t="s">
        <v>2339</v>
      </c>
      <c r="L537" s="256">
        <v>14470</v>
      </c>
      <c r="M537" s="256" t="s">
        <v>26</v>
      </c>
      <c r="N537" s="256" t="s">
        <v>26</v>
      </c>
      <c r="O537" s="256" t="s">
        <v>26</v>
      </c>
      <c r="P537" s="256" t="s">
        <v>26</v>
      </c>
    </row>
    <row r="538" spans="1:16" s="241" customFormat="1" ht="131.25" x14ac:dyDescent="0.3">
      <c r="A538" s="258" t="s">
        <v>4559</v>
      </c>
      <c r="B538" s="380" t="s">
        <v>2333</v>
      </c>
      <c r="C538" s="380" t="s">
        <v>2337</v>
      </c>
      <c r="D538" s="391" t="s">
        <v>26</v>
      </c>
      <c r="E538" s="392" t="s">
        <v>54</v>
      </c>
      <c r="F538" s="393" t="s">
        <v>298</v>
      </c>
      <c r="G538" s="392" t="s">
        <v>360</v>
      </c>
      <c r="H538" s="380" t="s">
        <v>2340</v>
      </c>
      <c r="I538" s="380" t="s">
        <v>304</v>
      </c>
      <c r="J538" s="392" t="s">
        <v>91</v>
      </c>
      <c r="K538" s="380" t="s">
        <v>2339</v>
      </c>
      <c r="L538" s="256">
        <v>9750</v>
      </c>
      <c r="M538" s="256" t="s">
        <v>26</v>
      </c>
      <c r="N538" s="256" t="s">
        <v>26</v>
      </c>
      <c r="O538" s="256" t="s">
        <v>26</v>
      </c>
      <c r="P538" s="256" t="s">
        <v>26</v>
      </c>
    </row>
    <row r="539" spans="1:16" s="241" customFormat="1" ht="131.25" x14ac:dyDescent="0.3">
      <c r="A539" s="258" t="s">
        <v>4560</v>
      </c>
      <c r="B539" s="380" t="s">
        <v>2334</v>
      </c>
      <c r="C539" s="380" t="s">
        <v>2337</v>
      </c>
      <c r="D539" s="391" t="s">
        <v>26</v>
      </c>
      <c r="E539" s="392" t="s">
        <v>54</v>
      </c>
      <c r="F539" s="393" t="s">
        <v>298</v>
      </c>
      <c r="G539" s="392" t="s">
        <v>360</v>
      </c>
      <c r="H539" s="380" t="s">
        <v>2340</v>
      </c>
      <c r="I539" s="380" t="s">
        <v>304</v>
      </c>
      <c r="J539" s="392" t="s">
        <v>91</v>
      </c>
      <c r="K539" s="380" t="s">
        <v>2339</v>
      </c>
      <c r="L539" s="256">
        <v>19940</v>
      </c>
      <c r="M539" s="256" t="s">
        <v>26</v>
      </c>
      <c r="N539" s="256" t="s">
        <v>26</v>
      </c>
      <c r="O539" s="256" t="s">
        <v>26</v>
      </c>
      <c r="P539" s="256" t="s">
        <v>26</v>
      </c>
    </row>
    <row r="540" spans="1:16" s="241" customFormat="1" ht="131.25" x14ac:dyDescent="0.3">
      <c r="A540" s="258" t="s">
        <v>4561</v>
      </c>
      <c r="B540" s="380" t="s">
        <v>4784</v>
      </c>
      <c r="C540" s="380" t="s">
        <v>2337</v>
      </c>
      <c r="D540" s="391" t="s">
        <v>26</v>
      </c>
      <c r="E540" s="392" t="s">
        <v>54</v>
      </c>
      <c r="F540" s="393" t="s">
        <v>298</v>
      </c>
      <c r="G540" s="392" t="s">
        <v>360</v>
      </c>
      <c r="H540" s="380" t="s">
        <v>2340</v>
      </c>
      <c r="I540" s="380" t="s">
        <v>304</v>
      </c>
      <c r="J540" s="392" t="s">
        <v>91</v>
      </c>
      <c r="K540" s="380" t="s">
        <v>2339</v>
      </c>
      <c r="L540" s="256">
        <v>15340</v>
      </c>
      <c r="M540" s="256" t="s">
        <v>26</v>
      </c>
      <c r="N540" s="256" t="s">
        <v>26</v>
      </c>
      <c r="O540" s="256" t="s">
        <v>26</v>
      </c>
      <c r="P540" s="256" t="s">
        <v>26</v>
      </c>
    </row>
    <row r="541" spans="1:16" s="241" customFormat="1" ht="131.25" x14ac:dyDescent="0.3">
      <c r="A541" s="258" t="s">
        <v>5116</v>
      </c>
      <c r="B541" s="380" t="s">
        <v>4788</v>
      </c>
      <c r="C541" s="380" t="s">
        <v>2337</v>
      </c>
      <c r="D541" s="391" t="s">
        <v>26</v>
      </c>
      <c r="E541" s="392" t="s">
        <v>54</v>
      </c>
      <c r="F541" s="393" t="s">
        <v>298</v>
      </c>
      <c r="G541" s="392" t="s">
        <v>360</v>
      </c>
      <c r="H541" s="380" t="s">
        <v>2340</v>
      </c>
      <c r="I541" s="380" t="s">
        <v>304</v>
      </c>
      <c r="J541" s="392" t="s">
        <v>91</v>
      </c>
      <c r="K541" s="380" t="s">
        <v>2339</v>
      </c>
      <c r="L541" s="256">
        <v>29980</v>
      </c>
      <c r="M541" s="394" t="s">
        <v>26</v>
      </c>
      <c r="N541" s="394" t="s">
        <v>26</v>
      </c>
      <c r="O541" s="394" t="s">
        <v>26</v>
      </c>
      <c r="P541" s="394" t="s">
        <v>26</v>
      </c>
    </row>
    <row r="542" spans="1:16" s="241" customFormat="1" ht="131.25" x14ac:dyDescent="0.3">
      <c r="A542" s="258" t="s">
        <v>5117</v>
      </c>
      <c r="B542" s="380" t="s">
        <v>4789</v>
      </c>
      <c r="C542" s="380" t="s">
        <v>2337</v>
      </c>
      <c r="D542" s="391" t="s">
        <v>26</v>
      </c>
      <c r="E542" s="392" t="s">
        <v>54</v>
      </c>
      <c r="F542" s="393" t="s">
        <v>298</v>
      </c>
      <c r="G542" s="392" t="s">
        <v>360</v>
      </c>
      <c r="H542" s="380" t="s">
        <v>2340</v>
      </c>
      <c r="I542" s="380" t="s">
        <v>304</v>
      </c>
      <c r="J542" s="392" t="s">
        <v>91</v>
      </c>
      <c r="K542" s="380" t="s">
        <v>2339</v>
      </c>
      <c r="L542" s="256">
        <v>36542</v>
      </c>
      <c r="M542" s="394" t="s">
        <v>26</v>
      </c>
      <c r="N542" s="394" t="s">
        <v>26</v>
      </c>
      <c r="O542" s="394" t="s">
        <v>26</v>
      </c>
      <c r="P542" s="394" t="s">
        <v>26</v>
      </c>
    </row>
    <row r="543" spans="1:16" s="241" customFormat="1" ht="131.25" x14ac:dyDescent="0.3">
      <c r="A543" s="258" t="s">
        <v>4562</v>
      </c>
      <c r="B543" s="380" t="s">
        <v>2347</v>
      </c>
      <c r="C543" s="380" t="s">
        <v>2447</v>
      </c>
      <c r="D543" s="391" t="s">
        <v>26</v>
      </c>
      <c r="E543" s="392" t="s">
        <v>54</v>
      </c>
      <c r="F543" s="393" t="s">
        <v>298</v>
      </c>
      <c r="G543" s="392" t="s">
        <v>360</v>
      </c>
      <c r="H543" s="380" t="s">
        <v>2348</v>
      </c>
      <c r="I543" s="380" t="s">
        <v>304</v>
      </c>
      <c r="J543" s="392" t="s">
        <v>91</v>
      </c>
      <c r="K543" s="380" t="s">
        <v>2349</v>
      </c>
      <c r="L543" s="256">
        <v>9936</v>
      </c>
      <c r="M543" s="256" t="s">
        <v>26</v>
      </c>
      <c r="N543" s="256" t="s">
        <v>26</v>
      </c>
      <c r="O543" s="256" t="s">
        <v>26</v>
      </c>
      <c r="P543" s="256" t="s">
        <v>26</v>
      </c>
    </row>
    <row r="544" spans="1:16" s="241" customFormat="1" ht="150" x14ac:dyDescent="0.3">
      <c r="A544" s="258" t="s">
        <v>4563</v>
      </c>
      <c r="B544" s="380" t="s">
        <v>2331</v>
      </c>
      <c r="C544" s="380" t="s">
        <v>2447</v>
      </c>
      <c r="D544" s="391" t="s">
        <v>26</v>
      </c>
      <c r="E544" s="392" t="s">
        <v>54</v>
      </c>
      <c r="F544" s="393" t="s">
        <v>298</v>
      </c>
      <c r="G544" s="392" t="s">
        <v>360</v>
      </c>
      <c r="H544" s="380" t="s">
        <v>2350</v>
      </c>
      <c r="I544" s="380" t="s">
        <v>304</v>
      </c>
      <c r="J544" s="392" t="s">
        <v>91</v>
      </c>
      <c r="K544" s="380" t="s">
        <v>2349</v>
      </c>
      <c r="L544" s="256">
        <v>14470</v>
      </c>
      <c r="M544" s="256" t="s">
        <v>26</v>
      </c>
      <c r="N544" s="256" t="s">
        <v>26</v>
      </c>
      <c r="O544" s="256" t="s">
        <v>26</v>
      </c>
      <c r="P544" s="256" t="s">
        <v>26</v>
      </c>
    </row>
    <row r="545" spans="1:16" s="241" customFormat="1" ht="150" x14ac:dyDescent="0.3">
      <c r="A545" s="258" t="s">
        <v>4564</v>
      </c>
      <c r="B545" s="380" t="s">
        <v>2333</v>
      </c>
      <c r="C545" s="380" t="s">
        <v>2447</v>
      </c>
      <c r="D545" s="391" t="s">
        <v>26</v>
      </c>
      <c r="E545" s="392" t="s">
        <v>54</v>
      </c>
      <c r="F545" s="393" t="s">
        <v>298</v>
      </c>
      <c r="G545" s="392" t="s">
        <v>360</v>
      </c>
      <c r="H545" s="380" t="s">
        <v>2350</v>
      </c>
      <c r="I545" s="380" t="s">
        <v>304</v>
      </c>
      <c r="J545" s="392" t="s">
        <v>91</v>
      </c>
      <c r="K545" s="380" t="s">
        <v>2349</v>
      </c>
      <c r="L545" s="256">
        <v>9750</v>
      </c>
      <c r="M545" s="256" t="s">
        <v>26</v>
      </c>
      <c r="N545" s="256" t="s">
        <v>26</v>
      </c>
      <c r="O545" s="256" t="s">
        <v>26</v>
      </c>
      <c r="P545" s="256" t="s">
        <v>26</v>
      </c>
    </row>
    <row r="546" spans="1:16" s="241" customFormat="1" ht="150" x14ac:dyDescent="0.3">
      <c r="A546" s="258" t="s">
        <v>4565</v>
      </c>
      <c r="B546" s="380" t="s">
        <v>2351</v>
      </c>
      <c r="C546" s="380" t="s">
        <v>2447</v>
      </c>
      <c r="D546" s="391" t="s">
        <v>26</v>
      </c>
      <c r="E546" s="392" t="s">
        <v>54</v>
      </c>
      <c r="F546" s="393" t="s">
        <v>298</v>
      </c>
      <c r="G546" s="392" t="s">
        <v>360</v>
      </c>
      <c r="H546" s="380" t="s">
        <v>2350</v>
      </c>
      <c r="I546" s="380" t="s">
        <v>304</v>
      </c>
      <c r="J546" s="392" t="s">
        <v>91</v>
      </c>
      <c r="K546" s="380" t="s">
        <v>2349</v>
      </c>
      <c r="L546" s="256">
        <v>19940</v>
      </c>
      <c r="M546" s="256" t="s">
        <v>26</v>
      </c>
      <c r="N546" s="256" t="s">
        <v>26</v>
      </c>
      <c r="O546" s="256" t="s">
        <v>26</v>
      </c>
      <c r="P546" s="256" t="s">
        <v>26</v>
      </c>
    </row>
    <row r="547" spans="1:16" s="241" customFormat="1" ht="150" x14ac:dyDescent="0.3">
      <c r="A547" s="258" t="s">
        <v>4566</v>
      </c>
      <c r="B547" s="380" t="s">
        <v>4784</v>
      </c>
      <c r="C547" s="380" t="s">
        <v>2447</v>
      </c>
      <c r="D547" s="391" t="s">
        <v>26</v>
      </c>
      <c r="E547" s="392" t="s">
        <v>54</v>
      </c>
      <c r="F547" s="393" t="s">
        <v>298</v>
      </c>
      <c r="G547" s="392" t="s">
        <v>360</v>
      </c>
      <c r="H547" s="380" t="s">
        <v>2350</v>
      </c>
      <c r="I547" s="380" t="s">
        <v>304</v>
      </c>
      <c r="J547" s="392" t="s">
        <v>91</v>
      </c>
      <c r="K547" s="380" t="s">
        <v>2349</v>
      </c>
      <c r="L547" s="256">
        <v>15340</v>
      </c>
      <c r="M547" s="256" t="s">
        <v>26</v>
      </c>
      <c r="N547" s="256" t="s">
        <v>26</v>
      </c>
      <c r="O547" s="256" t="s">
        <v>26</v>
      </c>
      <c r="P547" s="256" t="s">
        <v>26</v>
      </c>
    </row>
    <row r="548" spans="1:16" s="241" customFormat="1" ht="150" x14ac:dyDescent="0.3">
      <c r="A548" s="258" t="s">
        <v>4567</v>
      </c>
      <c r="B548" s="380" t="s">
        <v>4790</v>
      </c>
      <c r="C548" s="380" t="s">
        <v>2447</v>
      </c>
      <c r="D548" s="391" t="s">
        <v>26</v>
      </c>
      <c r="E548" s="392" t="s">
        <v>54</v>
      </c>
      <c r="F548" s="393" t="s">
        <v>298</v>
      </c>
      <c r="G548" s="392" t="s">
        <v>360</v>
      </c>
      <c r="H548" s="380" t="s">
        <v>2350</v>
      </c>
      <c r="I548" s="380" t="s">
        <v>304</v>
      </c>
      <c r="J548" s="392" t="s">
        <v>91</v>
      </c>
      <c r="K548" s="380" t="s">
        <v>2349</v>
      </c>
      <c r="L548" s="256">
        <v>29980</v>
      </c>
      <c r="M548" s="256" t="s">
        <v>26</v>
      </c>
      <c r="N548" s="256" t="s">
        <v>26</v>
      </c>
      <c r="O548" s="256" t="s">
        <v>26</v>
      </c>
      <c r="P548" s="256" t="s">
        <v>26</v>
      </c>
    </row>
    <row r="549" spans="1:16" s="241" customFormat="1" ht="131.25" x14ac:dyDescent="0.3">
      <c r="A549" s="258" t="s">
        <v>4568</v>
      </c>
      <c r="B549" s="380" t="s">
        <v>2371</v>
      </c>
      <c r="C549" s="380" t="s">
        <v>2368</v>
      </c>
      <c r="D549" s="391" t="s">
        <v>26</v>
      </c>
      <c r="E549" s="392" t="s">
        <v>56</v>
      </c>
      <c r="F549" s="393" t="s">
        <v>298</v>
      </c>
      <c r="G549" s="392" t="s">
        <v>360</v>
      </c>
      <c r="H549" s="380" t="s">
        <v>2369</v>
      </c>
      <c r="I549" s="380" t="s">
        <v>304</v>
      </c>
      <c r="J549" s="392" t="s">
        <v>91</v>
      </c>
      <c r="K549" s="380" t="s">
        <v>2370</v>
      </c>
      <c r="L549" s="256">
        <v>15730.4</v>
      </c>
      <c r="M549" s="256" t="s">
        <v>26</v>
      </c>
      <c r="N549" s="256" t="s">
        <v>26</v>
      </c>
      <c r="O549" s="256" t="s">
        <v>26</v>
      </c>
      <c r="P549" s="256" t="s">
        <v>26</v>
      </c>
    </row>
    <row r="550" spans="1:16" s="241" customFormat="1" ht="131.25" x14ac:dyDescent="0.3">
      <c r="A550" s="258" t="s">
        <v>4569</v>
      </c>
      <c r="B550" s="380" t="s">
        <v>2372</v>
      </c>
      <c r="C550" s="380" t="s">
        <v>2368</v>
      </c>
      <c r="D550" s="391" t="s">
        <v>26</v>
      </c>
      <c r="E550" s="392" t="s">
        <v>56</v>
      </c>
      <c r="F550" s="393" t="s">
        <v>298</v>
      </c>
      <c r="G550" s="392" t="s">
        <v>360</v>
      </c>
      <c r="H550" s="380" t="s">
        <v>2369</v>
      </c>
      <c r="I550" s="380" t="s">
        <v>304</v>
      </c>
      <c r="J550" s="392" t="s">
        <v>91</v>
      </c>
      <c r="K550" s="380" t="s">
        <v>2370</v>
      </c>
      <c r="L550" s="256">
        <v>45453</v>
      </c>
      <c r="M550" s="256" t="s">
        <v>26</v>
      </c>
      <c r="N550" s="256" t="s">
        <v>26</v>
      </c>
      <c r="O550" s="256" t="s">
        <v>26</v>
      </c>
      <c r="P550" s="256" t="s">
        <v>26</v>
      </c>
    </row>
    <row r="551" spans="1:16" s="241" customFormat="1" ht="131.25" x14ac:dyDescent="0.3">
      <c r="A551" s="258" t="s">
        <v>4570</v>
      </c>
      <c r="B551" s="380" t="s">
        <v>2373</v>
      </c>
      <c r="C551" s="380" t="s">
        <v>2368</v>
      </c>
      <c r="D551" s="391" t="s">
        <v>26</v>
      </c>
      <c r="E551" s="392" t="s">
        <v>56</v>
      </c>
      <c r="F551" s="393" t="s">
        <v>298</v>
      </c>
      <c r="G551" s="392" t="s">
        <v>360</v>
      </c>
      <c r="H551" s="380" t="s">
        <v>2369</v>
      </c>
      <c r="I551" s="380" t="s">
        <v>304</v>
      </c>
      <c r="J551" s="392" t="s">
        <v>91</v>
      </c>
      <c r="K551" s="380" t="s">
        <v>2370</v>
      </c>
      <c r="L551" s="256">
        <v>11313.95</v>
      </c>
      <c r="M551" s="256" t="s">
        <v>26</v>
      </c>
      <c r="N551" s="256" t="s">
        <v>26</v>
      </c>
      <c r="O551" s="256" t="s">
        <v>26</v>
      </c>
      <c r="P551" s="256" t="s">
        <v>26</v>
      </c>
    </row>
    <row r="552" spans="1:16" s="241" customFormat="1" ht="131.25" x14ac:dyDescent="0.3">
      <c r="A552" s="258" t="s">
        <v>4571</v>
      </c>
      <c r="B552" s="380" t="s">
        <v>2374</v>
      </c>
      <c r="C552" s="380" t="s">
        <v>2368</v>
      </c>
      <c r="D552" s="391" t="s">
        <v>26</v>
      </c>
      <c r="E552" s="392" t="s">
        <v>56</v>
      </c>
      <c r="F552" s="393" t="s">
        <v>298</v>
      </c>
      <c r="G552" s="392" t="s">
        <v>360</v>
      </c>
      <c r="H552" s="380" t="s">
        <v>2369</v>
      </c>
      <c r="I552" s="380" t="s">
        <v>304</v>
      </c>
      <c r="J552" s="392" t="s">
        <v>91</v>
      </c>
      <c r="K552" s="380" t="s">
        <v>2370</v>
      </c>
      <c r="L552" s="256">
        <v>2010117</v>
      </c>
      <c r="M552" s="256" t="s">
        <v>26</v>
      </c>
      <c r="N552" s="256" t="s">
        <v>26</v>
      </c>
      <c r="O552" s="256" t="s">
        <v>26</v>
      </c>
      <c r="P552" s="256" t="s">
        <v>26</v>
      </c>
    </row>
    <row r="553" spans="1:16" s="241" customFormat="1" ht="131.25" x14ac:dyDescent="0.3">
      <c r="A553" s="258" t="s">
        <v>4572</v>
      </c>
      <c r="B553" s="380" t="s">
        <v>2375</v>
      </c>
      <c r="C553" s="380" t="s">
        <v>2368</v>
      </c>
      <c r="D553" s="391" t="s">
        <v>26</v>
      </c>
      <c r="E553" s="392" t="s">
        <v>56</v>
      </c>
      <c r="F553" s="393" t="s">
        <v>298</v>
      </c>
      <c r="G553" s="392" t="s">
        <v>360</v>
      </c>
      <c r="H553" s="380" t="s">
        <v>2369</v>
      </c>
      <c r="I553" s="380" t="s">
        <v>304</v>
      </c>
      <c r="J553" s="392" t="s">
        <v>91</v>
      </c>
      <c r="K553" s="380" t="s">
        <v>2370</v>
      </c>
      <c r="L553" s="256">
        <v>1428518.13</v>
      </c>
      <c r="M553" s="256" t="s">
        <v>26</v>
      </c>
      <c r="N553" s="256" t="s">
        <v>26</v>
      </c>
      <c r="O553" s="256" t="s">
        <v>26</v>
      </c>
      <c r="P553" s="256" t="s">
        <v>26</v>
      </c>
    </row>
    <row r="554" spans="1:16" s="241" customFormat="1" ht="131.25" x14ac:dyDescent="0.3">
      <c r="A554" s="258" t="s">
        <v>4573</v>
      </c>
      <c r="B554" s="380" t="s">
        <v>2376</v>
      </c>
      <c r="C554" s="380" t="s">
        <v>2368</v>
      </c>
      <c r="D554" s="391" t="s">
        <v>26</v>
      </c>
      <c r="E554" s="392" t="s">
        <v>76</v>
      </c>
      <c r="F554" s="393" t="s">
        <v>298</v>
      </c>
      <c r="G554" s="392" t="s">
        <v>360</v>
      </c>
      <c r="H554" s="380" t="s">
        <v>2377</v>
      </c>
      <c r="I554" s="380" t="s">
        <v>304</v>
      </c>
      <c r="J554" s="392" t="s">
        <v>91</v>
      </c>
      <c r="K554" s="380" t="s">
        <v>2379</v>
      </c>
      <c r="L554" s="256">
        <v>98327</v>
      </c>
      <c r="M554" s="256" t="s">
        <v>26</v>
      </c>
      <c r="N554" s="256" t="s">
        <v>26</v>
      </c>
      <c r="O554" s="256" t="s">
        <v>26</v>
      </c>
      <c r="P554" s="256" t="s">
        <v>26</v>
      </c>
    </row>
    <row r="555" spans="1:16" s="241" customFormat="1" ht="131.25" x14ac:dyDescent="0.3">
      <c r="A555" s="258" t="s">
        <v>4574</v>
      </c>
      <c r="B555" s="380" t="s">
        <v>2380</v>
      </c>
      <c r="C555" s="380" t="s">
        <v>2368</v>
      </c>
      <c r="D555" s="391" t="s">
        <v>26</v>
      </c>
      <c r="E555" s="392" t="s">
        <v>76</v>
      </c>
      <c r="F555" s="393" t="s">
        <v>298</v>
      </c>
      <c r="G555" s="392" t="s">
        <v>360</v>
      </c>
      <c r="H555" s="380" t="s">
        <v>2377</v>
      </c>
      <c r="I555" s="380" t="s">
        <v>304</v>
      </c>
      <c r="J555" s="392" t="s">
        <v>91</v>
      </c>
      <c r="K555" s="380" t="s">
        <v>2379</v>
      </c>
      <c r="L555" s="256">
        <v>156552</v>
      </c>
      <c r="M555" s="256" t="s">
        <v>26</v>
      </c>
      <c r="N555" s="256" t="s">
        <v>26</v>
      </c>
      <c r="O555" s="256" t="s">
        <v>26</v>
      </c>
      <c r="P555" s="256" t="s">
        <v>26</v>
      </c>
    </row>
    <row r="556" spans="1:16" s="241" customFormat="1" ht="131.25" x14ac:dyDescent="0.3">
      <c r="A556" s="258" t="s">
        <v>4575</v>
      </c>
      <c r="B556" s="380" t="s">
        <v>2381</v>
      </c>
      <c r="C556" s="380" t="s">
        <v>2368</v>
      </c>
      <c r="D556" s="391" t="s">
        <v>26</v>
      </c>
      <c r="E556" s="392" t="s">
        <v>56</v>
      </c>
      <c r="F556" s="393" t="s">
        <v>298</v>
      </c>
      <c r="G556" s="392" t="s">
        <v>360</v>
      </c>
      <c r="H556" s="380" t="s">
        <v>2382</v>
      </c>
      <c r="I556" s="380" t="s">
        <v>304</v>
      </c>
      <c r="J556" s="392" t="s">
        <v>91</v>
      </c>
      <c r="K556" s="380" t="s">
        <v>2378</v>
      </c>
      <c r="L556" s="256">
        <v>26235.97</v>
      </c>
      <c r="M556" s="256" t="s">
        <v>26</v>
      </c>
      <c r="N556" s="256" t="s">
        <v>26</v>
      </c>
      <c r="O556" s="256" t="s">
        <v>26</v>
      </c>
      <c r="P556" s="256" t="s">
        <v>26</v>
      </c>
    </row>
    <row r="557" spans="1:16" s="241" customFormat="1" ht="131.25" x14ac:dyDescent="0.3">
      <c r="A557" s="258" t="s">
        <v>4576</v>
      </c>
      <c r="B557" s="380" t="s">
        <v>2383</v>
      </c>
      <c r="C557" s="380" t="s">
        <v>2368</v>
      </c>
      <c r="D557" s="391" t="s">
        <v>26</v>
      </c>
      <c r="E557" s="392" t="s">
        <v>56</v>
      </c>
      <c r="F557" s="393" t="s">
        <v>298</v>
      </c>
      <c r="G557" s="392" t="s">
        <v>360</v>
      </c>
      <c r="H557" s="380" t="s">
        <v>2382</v>
      </c>
      <c r="I557" s="380" t="s">
        <v>304</v>
      </c>
      <c r="J557" s="392" t="s">
        <v>91</v>
      </c>
      <c r="K557" s="380" t="s">
        <v>2378</v>
      </c>
      <c r="L557" s="256">
        <v>9821.2999999999993</v>
      </c>
      <c r="M557" s="256" t="s">
        <v>26</v>
      </c>
      <c r="N557" s="256" t="s">
        <v>26</v>
      </c>
      <c r="O557" s="256" t="s">
        <v>26</v>
      </c>
      <c r="P557" s="256" t="s">
        <v>26</v>
      </c>
    </row>
    <row r="558" spans="1:16" s="241" customFormat="1" ht="131.25" x14ac:dyDescent="0.3">
      <c r="A558" s="258" t="s">
        <v>4577</v>
      </c>
      <c r="B558" s="380" t="s">
        <v>2384</v>
      </c>
      <c r="C558" s="380" t="s">
        <v>2368</v>
      </c>
      <c r="D558" s="391" t="s">
        <v>26</v>
      </c>
      <c r="E558" s="392" t="s">
        <v>56</v>
      </c>
      <c r="F558" s="393" t="s">
        <v>298</v>
      </c>
      <c r="G558" s="392" t="s">
        <v>360</v>
      </c>
      <c r="H558" s="380" t="s">
        <v>2382</v>
      </c>
      <c r="I558" s="380" t="s">
        <v>304</v>
      </c>
      <c r="J558" s="392" t="s">
        <v>91</v>
      </c>
      <c r="K558" s="380" t="s">
        <v>2378</v>
      </c>
      <c r="L558" s="256">
        <v>15560.45</v>
      </c>
      <c r="M558" s="256" t="s">
        <v>26</v>
      </c>
      <c r="N558" s="256" t="s">
        <v>26</v>
      </c>
      <c r="O558" s="256" t="s">
        <v>26</v>
      </c>
      <c r="P558" s="256" t="s">
        <v>26</v>
      </c>
    </row>
    <row r="559" spans="1:16" s="241" customFormat="1" ht="131.25" x14ac:dyDescent="0.3">
      <c r="A559" s="258" t="s">
        <v>4578</v>
      </c>
      <c r="B559" s="380" t="s">
        <v>2385</v>
      </c>
      <c r="C559" s="380" t="s">
        <v>2368</v>
      </c>
      <c r="D559" s="391" t="s">
        <v>26</v>
      </c>
      <c r="E559" s="392" t="s">
        <v>56</v>
      </c>
      <c r="F559" s="393" t="s">
        <v>298</v>
      </c>
      <c r="G559" s="392" t="s">
        <v>360</v>
      </c>
      <c r="H559" s="380" t="s">
        <v>2382</v>
      </c>
      <c r="I559" s="380" t="s">
        <v>304</v>
      </c>
      <c r="J559" s="392" t="s">
        <v>91</v>
      </c>
      <c r="K559" s="380" t="s">
        <v>2378</v>
      </c>
      <c r="L559" s="256">
        <v>216063.17</v>
      </c>
      <c r="M559" s="256" t="s">
        <v>26</v>
      </c>
      <c r="N559" s="256" t="s">
        <v>26</v>
      </c>
      <c r="O559" s="256" t="s">
        <v>26</v>
      </c>
      <c r="P559" s="256" t="s">
        <v>26</v>
      </c>
    </row>
    <row r="560" spans="1:16" s="241" customFormat="1" ht="131.25" x14ac:dyDescent="0.3">
      <c r="A560" s="258" t="s">
        <v>4579</v>
      </c>
      <c r="B560" s="380" t="s">
        <v>2386</v>
      </c>
      <c r="C560" s="380" t="s">
        <v>2368</v>
      </c>
      <c r="D560" s="391" t="s">
        <v>26</v>
      </c>
      <c r="E560" s="392" t="s">
        <v>56</v>
      </c>
      <c r="F560" s="393" t="s">
        <v>298</v>
      </c>
      <c r="G560" s="392" t="s">
        <v>360</v>
      </c>
      <c r="H560" s="380" t="s">
        <v>2382</v>
      </c>
      <c r="I560" s="380" t="s">
        <v>304</v>
      </c>
      <c r="J560" s="392" t="s">
        <v>91</v>
      </c>
      <c r="K560" s="380" t="s">
        <v>2378</v>
      </c>
      <c r="L560" s="256">
        <v>636018.02</v>
      </c>
      <c r="M560" s="256" t="s">
        <v>26</v>
      </c>
      <c r="N560" s="256" t="s">
        <v>26</v>
      </c>
      <c r="O560" s="256" t="s">
        <v>26</v>
      </c>
      <c r="P560" s="256" t="s">
        <v>26</v>
      </c>
    </row>
    <row r="561" spans="1:16" s="241" customFormat="1" ht="168.75" x14ac:dyDescent="0.3">
      <c r="A561" s="258" t="s">
        <v>4580</v>
      </c>
      <c r="B561" s="380" t="s">
        <v>2391</v>
      </c>
      <c r="C561" s="380" t="s">
        <v>2392</v>
      </c>
      <c r="D561" s="391" t="s">
        <v>26</v>
      </c>
      <c r="E561" s="392" t="s">
        <v>59</v>
      </c>
      <c r="F561" s="393" t="s">
        <v>298</v>
      </c>
      <c r="G561" s="392" t="s">
        <v>360</v>
      </c>
      <c r="H561" s="380" t="s">
        <v>2398</v>
      </c>
      <c r="I561" s="380" t="s">
        <v>304</v>
      </c>
      <c r="J561" s="380" t="s">
        <v>91</v>
      </c>
      <c r="K561" s="380" t="s">
        <v>2393</v>
      </c>
      <c r="L561" s="256">
        <v>333790</v>
      </c>
      <c r="M561" s="394" t="s">
        <v>26</v>
      </c>
      <c r="N561" s="394" t="s">
        <v>26</v>
      </c>
      <c r="O561" s="394" t="s">
        <v>26</v>
      </c>
      <c r="P561" s="394" t="s">
        <v>26</v>
      </c>
    </row>
    <row r="562" spans="1:16" s="241" customFormat="1" ht="131.25" x14ac:dyDescent="0.3">
      <c r="A562" s="258" t="s">
        <v>4581</v>
      </c>
      <c r="B562" s="380" t="s">
        <v>2394</v>
      </c>
      <c r="C562" s="380" t="s">
        <v>2395</v>
      </c>
      <c r="D562" s="391" t="s">
        <v>26</v>
      </c>
      <c r="E562" s="392" t="s">
        <v>76</v>
      </c>
      <c r="F562" s="393" t="s">
        <v>298</v>
      </c>
      <c r="G562" s="392" t="s">
        <v>360</v>
      </c>
      <c r="H562" s="380" t="s">
        <v>2397</v>
      </c>
      <c r="I562" s="380" t="s">
        <v>304</v>
      </c>
      <c r="J562" s="380" t="s">
        <v>91</v>
      </c>
      <c r="K562" s="380" t="s">
        <v>2399</v>
      </c>
      <c r="L562" s="256">
        <v>53628</v>
      </c>
      <c r="M562" s="394" t="s">
        <v>26</v>
      </c>
      <c r="N562" s="394" t="s">
        <v>26</v>
      </c>
      <c r="O562" s="394" t="s">
        <v>26</v>
      </c>
      <c r="P562" s="394" t="s">
        <v>26</v>
      </c>
    </row>
    <row r="563" spans="1:16" s="241" customFormat="1" ht="131.25" x14ac:dyDescent="0.3">
      <c r="A563" s="258" t="s">
        <v>4582</v>
      </c>
      <c r="B563" s="380" t="s">
        <v>2414</v>
      </c>
      <c r="C563" s="380" t="s">
        <v>2411</v>
      </c>
      <c r="D563" s="391" t="s">
        <v>26</v>
      </c>
      <c r="E563" s="392" t="s">
        <v>74</v>
      </c>
      <c r="F563" s="393" t="s">
        <v>298</v>
      </c>
      <c r="G563" s="392" t="s">
        <v>360</v>
      </c>
      <c r="H563" s="380" t="s">
        <v>2413</v>
      </c>
      <c r="I563" s="380" t="s">
        <v>304</v>
      </c>
      <c r="J563" s="380" t="s">
        <v>91</v>
      </c>
      <c r="K563" s="395" t="s">
        <v>0</v>
      </c>
      <c r="L563" s="256">
        <v>239792</v>
      </c>
      <c r="M563" s="394" t="s">
        <v>26</v>
      </c>
      <c r="N563" s="394" t="s">
        <v>26</v>
      </c>
      <c r="O563" s="394" t="s">
        <v>26</v>
      </c>
      <c r="P563" s="394" t="s">
        <v>26</v>
      </c>
    </row>
    <row r="564" spans="1:16" s="241" customFormat="1" ht="131.25" x14ac:dyDescent="0.3">
      <c r="A564" s="258" t="s">
        <v>4583</v>
      </c>
      <c r="B564" s="380" t="s">
        <v>2424</v>
      </c>
      <c r="C564" s="380" t="s">
        <v>2415</v>
      </c>
      <c r="D564" s="391" t="s">
        <v>26</v>
      </c>
      <c r="E564" s="392" t="s">
        <v>74</v>
      </c>
      <c r="F564" s="393" t="s">
        <v>298</v>
      </c>
      <c r="G564" s="392" t="s">
        <v>360</v>
      </c>
      <c r="H564" s="380" t="s">
        <v>2413</v>
      </c>
      <c r="I564" s="380" t="s">
        <v>304</v>
      </c>
      <c r="J564" s="380" t="s">
        <v>91</v>
      </c>
      <c r="K564" s="395" t="s">
        <v>0</v>
      </c>
      <c r="L564" s="256">
        <v>320208</v>
      </c>
      <c r="M564" s="394" t="s">
        <v>26</v>
      </c>
      <c r="N564" s="394" t="s">
        <v>26</v>
      </c>
      <c r="O564" s="394" t="s">
        <v>26</v>
      </c>
      <c r="P564" s="394" t="s">
        <v>26</v>
      </c>
    </row>
    <row r="565" spans="1:16" s="241" customFormat="1" ht="131.25" x14ac:dyDescent="0.3">
      <c r="A565" s="258" t="s">
        <v>4584</v>
      </c>
      <c r="B565" s="380" t="s">
        <v>2425</v>
      </c>
      <c r="C565" s="380" t="s">
        <v>1517</v>
      </c>
      <c r="D565" s="391" t="s">
        <v>26</v>
      </c>
      <c r="E565" s="392" t="s">
        <v>76</v>
      </c>
      <c r="F565" s="393" t="s">
        <v>298</v>
      </c>
      <c r="G565" s="392" t="s">
        <v>360</v>
      </c>
      <c r="H565" s="380" t="s">
        <v>2427</v>
      </c>
      <c r="I565" s="380" t="s">
        <v>304</v>
      </c>
      <c r="J565" s="380" t="s">
        <v>91</v>
      </c>
      <c r="K565" s="380" t="s">
        <v>2428</v>
      </c>
      <c r="L565" s="256">
        <v>37538</v>
      </c>
      <c r="M565" s="394" t="s">
        <v>26</v>
      </c>
      <c r="N565" s="394" t="s">
        <v>26</v>
      </c>
      <c r="O565" s="394" t="s">
        <v>26</v>
      </c>
      <c r="P565" s="394" t="s">
        <v>26</v>
      </c>
    </row>
    <row r="566" spans="1:16" s="241" customFormat="1" ht="131.25" x14ac:dyDescent="0.3">
      <c r="A566" s="258" t="s">
        <v>4585</v>
      </c>
      <c r="B566" s="380" t="s">
        <v>2429</v>
      </c>
      <c r="C566" s="380" t="s">
        <v>1517</v>
      </c>
      <c r="D566" s="391" t="s">
        <v>26</v>
      </c>
      <c r="E566" s="392" t="s">
        <v>76</v>
      </c>
      <c r="F566" s="393" t="s">
        <v>298</v>
      </c>
      <c r="G566" s="392" t="s">
        <v>360</v>
      </c>
      <c r="H566" s="380" t="s">
        <v>2427</v>
      </c>
      <c r="I566" s="380" t="s">
        <v>304</v>
      </c>
      <c r="J566" s="380" t="s">
        <v>91</v>
      </c>
      <c r="K566" s="380" t="s">
        <v>2428</v>
      </c>
      <c r="L566" s="256">
        <v>223438</v>
      </c>
      <c r="M566" s="394" t="s">
        <v>26</v>
      </c>
      <c r="N566" s="394" t="s">
        <v>26</v>
      </c>
      <c r="O566" s="394" t="s">
        <v>26</v>
      </c>
      <c r="P566" s="394" t="s">
        <v>26</v>
      </c>
    </row>
    <row r="567" spans="1:16" s="241" customFormat="1" ht="131.25" x14ac:dyDescent="0.3">
      <c r="A567" s="258" t="s">
        <v>4586</v>
      </c>
      <c r="B567" s="380" t="s">
        <v>2430</v>
      </c>
      <c r="C567" s="380" t="s">
        <v>1517</v>
      </c>
      <c r="D567" s="391" t="s">
        <v>26</v>
      </c>
      <c r="E567" s="392" t="s">
        <v>76</v>
      </c>
      <c r="F567" s="393" t="s">
        <v>298</v>
      </c>
      <c r="G567" s="392" t="s">
        <v>360</v>
      </c>
      <c r="H567" s="380" t="s">
        <v>2427</v>
      </c>
      <c r="I567" s="380" t="s">
        <v>304</v>
      </c>
      <c r="J567" s="380" t="s">
        <v>91</v>
      </c>
      <c r="K567" s="380" t="s">
        <v>2428</v>
      </c>
      <c r="L567" s="256">
        <v>53628</v>
      </c>
      <c r="M567" s="394" t="s">
        <v>26</v>
      </c>
      <c r="N567" s="394" t="s">
        <v>26</v>
      </c>
      <c r="O567" s="394" t="s">
        <v>26</v>
      </c>
      <c r="P567" s="394" t="s">
        <v>26</v>
      </c>
    </row>
    <row r="568" spans="1:16" s="241" customFormat="1" ht="131.25" x14ac:dyDescent="0.3">
      <c r="A568" s="258" t="s">
        <v>4587</v>
      </c>
      <c r="B568" s="380" t="s">
        <v>2431</v>
      </c>
      <c r="C568" s="380" t="s">
        <v>1517</v>
      </c>
      <c r="D568" s="391" t="s">
        <v>26</v>
      </c>
      <c r="E568" s="392" t="s">
        <v>76</v>
      </c>
      <c r="F568" s="393" t="s">
        <v>298</v>
      </c>
      <c r="G568" s="392" t="s">
        <v>360</v>
      </c>
      <c r="H568" s="380" t="s">
        <v>2427</v>
      </c>
      <c r="I568" s="380" t="s">
        <v>304</v>
      </c>
      <c r="J568" s="380" t="s">
        <v>91</v>
      </c>
      <c r="K568" s="380" t="s">
        <v>2428</v>
      </c>
      <c r="L568" s="256">
        <v>71363</v>
      </c>
      <c r="M568" s="394" t="s">
        <v>26</v>
      </c>
      <c r="N568" s="394" t="s">
        <v>26</v>
      </c>
      <c r="O568" s="394" t="s">
        <v>26</v>
      </c>
      <c r="P568" s="394" t="s">
        <v>26</v>
      </c>
    </row>
    <row r="569" spans="1:16" s="241" customFormat="1" ht="131.25" x14ac:dyDescent="0.3">
      <c r="A569" s="258" t="s">
        <v>4588</v>
      </c>
      <c r="B569" s="380" t="s">
        <v>2432</v>
      </c>
      <c r="C569" s="380" t="s">
        <v>1517</v>
      </c>
      <c r="D569" s="391" t="s">
        <v>26</v>
      </c>
      <c r="E569" s="392" t="s">
        <v>76</v>
      </c>
      <c r="F569" s="393" t="s">
        <v>298</v>
      </c>
      <c r="G569" s="392" t="s">
        <v>360</v>
      </c>
      <c r="H569" s="380" t="s">
        <v>2427</v>
      </c>
      <c r="I569" s="380" t="s">
        <v>304</v>
      </c>
      <c r="J569" s="380" t="s">
        <v>91</v>
      </c>
      <c r="K569" s="380" t="s">
        <v>2428</v>
      </c>
      <c r="L569" s="256">
        <v>30375</v>
      </c>
      <c r="M569" s="394" t="s">
        <v>26</v>
      </c>
      <c r="N569" s="394" t="s">
        <v>26</v>
      </c>
      <c r="O569" s="394" t="s">
        <v>26</v>
      </c>
      <c r="P569" s="394" t="s">
        <v>26</v>
      </c>
    </row>
    <row r="570" spans="1:16" s="241" customFormat="1" ht="131.25" x14ac:dyDescent="0.3">
      <c r="A570" s="258" t="s">
        <v>4589</v>
      </c>
      <c r="B570" s="380" t="s">
        <v>2433</v>
      </c>
      <c r="C570" s="380" t="s">
        <v>1517</v>
      </c>
      <c r="D570" s="391" t="s">
        <v>26</v>
      </c>
      <c r="E570" s="392" t="s">
        <v>76</v>
      </c>
      <c r="F570" s="393" t="s">
        <v>298</v>
      </c>
      <c r="G570" s="392" t="s">
        <v>360</v>
      </c>
      <c r="H570" s="380" t="s">
        <v>2427</v>
      </c>
      <c r="I570" s="380" t="s">
        <v>304</v>
      </c>
      <c r="J570" s="380" t="s">
        <v>91</v>
      </c>
      <c r="K570" s="380" t="s">
        <v>2428</v>
      </c>
      <c r="L570" s="256">
        <v>39890</v>
      </c>
      <c r="M570" s="394" t="s">
        <v>26</v>
      </c>
      <c r="N570" s="394" t="s">
        <v>26</v>
      </c>
      <c r="O570" s="394" t="s">
        <v>26</v>
      </c>
      <c r="P570" s="394" t="s">
        <v>26</v>
      </c>
    </row>
    <row r="571" spans="1:16" s="241" customFormat="1" ht="131.25" x14ac:dyDescent="0.3">
      <c r="A571" s="258" t="s">
        <v>4590</v>
      </c>
      <c r="B571" s="380" t="s">
        <v>2434</v>
      </c>
      <c r="C571" s="380" t="s">
        <v>1517</v>
      </c>
      <c r="D571" s="391" t="s">
        <v>26</v>
      </c>
      <c r="E571" s="392" t="s">
        <v>76</v>
      </c>
      <c r="F571" s="393" t="s">
        <v>298</v>
      </c>
      <c r="G571" s="392" t="s">
        <v>360</v>
      </c>
      <c r="H571" s="380" t="s">
        <v>2427</v>
      </c>
      <c r="I571" s="380" t="s">
        <v>304</v>
      </c>
      <c r="J571" s="380" t="s">
        <v>91</v>
      </c>
      <c r="K571" s="380" t="s">
        <v>2428</v>
      </c>
      <c r="L571" s="256">
        <v>4598</v>
      </c>
      <c r="M571" s="394" t="s">
        <v>26</v>
      </c>
      <c r="N571" s="394" t="s">
        <v>26</v>
      </c>
      <c r="O571" s="394" t="s">
        <v>26</v>
      </c>
      <c r="P571" s="394" t="s">
        <v>26</v>
      </c>
    </row>
    <row r="572" spans="1:16" s="241" customFormat="1" ht="131.25" x14ac:dyDescent="0.3">
      <c r="A572" s="258" t="s">
        <v>4591</v>
      </c>
      <c r="B572" s="380" t="s">
        <v>2435</v>
      </c>
      <c r="C572" s="380" t="s">
        <v>2436</v>
      </c>
      <c r="D572" s="391" t="s">
        <v>26</v>
      </c>
      <c r="E572" s="392" t="s">
        <v>76</v>
      </c>
      <c r="F572" s="393" t="s">
        <v>298</v>
      </c>
      <c r="G572" s="392" t="s">
        <v>360</v>
      </c>
      <c r="H572" s="380" t="s">
        <v>2437</v>
      </c>
      <c r="I572" s="380" t="s">
        <v>304</v>
      </c>
      <c r="J572" s="380" t="s">
        <v>91</v>
      </c>
      <c r="K572" s="380" t="s">
        <v>2438</v>
      </c>
      <c r="L572" s="256">
        <v>37538</v>
      </c>
      <c r="M572" s="394" t="s">
        <v>26</v>
      </c>
      <c r="N572" s="394" t="s">
        <v>26</v>
      </c>
      <c r="O572" s="394" t="s">
        <v>26</v>
      </c>
      <c r="P572" s="394" t="s">
        <v>26</v>
      </c>
    </row>
    <row r="573" spans="1:16" s="241" customFormat="1" ht="131.25" x14ac:dyDescent="0.3">
      <c r="A573" s="258" t="s">
        <v>4592</v>
      </c>
      <c r="B573" s="380" t="s">
        <v>2440</v>
      </c>
      <c r="C573" s="380" t="s">
        <v>2436</v>
      </c>
      <c r="D573" s="391" t="s">
        <v>26</v>
      </c>
      <c r="E573" s="392" t="s">
        <v>76</v>
      </c>
      <c r="F573" s="393" t="s">
        <v>298</v>
      </c>
      <c r="G573" s="392" t="s">
        <v>360</v>
      </c>
      <c r="H573" s="380" t="s">
        <v>2437</v>
      </c>
      <c r="I573" s="380" t="s">
        <v>304</v>
      </c>
      <c r="J573" s="380" t="s">
        <v>91</v>
      </c>
      <c r="K573" s="380" t="s">
        <v>2438</v>
      </c>
      <c r="L573" s="256">
        <v>279823</v>
      </c>
      <c r="M573" s="394" t="s">
        <v>26</v>
      </c>
      <c r="N573" s="394" t="s">
        <v>26</v>
      </c>
      <c r="O573" s="394" t="s">
        <v>26</v>
      </c>
      <c r="P573" s="394" t="s">
        <v>26</v>
      </c>
    </row>
    <row r="574" spans="1:16" s="241" customFormat="1" ht="131.25" x14ac:dyDescent="0.3">
      <c r="A574" s="258" t="s">
        <v>4593</v>
      </c>
      <c r="B574" s="380" t="s">
        <v>2430</v>
      </c>
      <c r="C574" s="380" t="s">
        <v>2436</v>
      </c>
      <c r="D574" s="391" t="s">
        <v>26</v>
      </c>
      <c r="E574" s="392" t="s">
        <v>76</v>
      </c>
      <c r="F574" s="393" t="s">
        <v>298</v>
      </c>
      <c r="G574" s="392" t="s">
        <v>360</v>
      </c>
      <c r="H574" s="380" t="s">
        <v>2437</v>
      </c>
      <c r="I574" s="380" t="s">
        <v>304</v>
      </c>
      <c r="J574" s="380" t="s">
        <v>91</v>
      </c>
      <c r="K574" s="380" t="s">
        <v>2438</v>
      </c>
      <c r="L574" s="256">
        <v>53628</v>
      </c>
      <c r="M574" s="394" t="s">
        <v>26</v>
      </c>
      <c r="N574" s="394" t="s">
        <v>26</v>
      </c>
      <c r="O574" s="394" t="s">
        <v>26</v>
      </c>
      <c r="P574" s="394" t="s">
        <v>26</v>
      </c>
    </row>
    <row r="575" spans="1:16" s="241" customFormat="1" ht="131.25" x14ac:dyDescent="0.3">
      <c r="A575" s="258" t="s">
        <v>4594</v>
      </c>
      <c r="B575" s="380" t="s">
        <v>2431</v>
      </c>
      <c r="C575" s="380" t="s">
        <v>2436</v>
      </c>
      <c r="D575" s="391" t="s">
        <v>26</v>
      </c>
      <c r="E575" s="392" t="s">
        <v>76</v>
      </c>
      <c r="F575" s="393" t="s">
        <v>298</v>
      </c>
      <c r="G575" s="392" t="s">
        <v>360</v>
      </c>
      <c r="H575" s="380" t="s">
        <v>2437</v>
      </c>
      <c r="I575" s="380" t="s">
        <v>304</v>
      </c>
      <c r="J575" s="380" t="s">
        <v>91</v>
      </c>
      <c r="K575" s="380" t="s">
        <v>2438</v>
      </c>
      <c r="L575" s="256">
        <v>71363</v>
      </c>
      <c r="M575" s="394" t="s">
        <v>26</v>
      </c>
      <c r="N575" s="394" t="s">
        <v>26</v>
      </c>
      <c r="O575" s="394" t="s">
        <v>26</v>
      </c>
      <c r="P575" s="394" t="s">
        <v>26</v>
      </c>
    </row>
    <row r="576" spans="1:16" s="241" customFormat="1" ht="131.25" x14ac:dyDescent="0.3">
      <c r="A576" s="258" t="s">
        <v>4595</v>
      </c>
      <c r="B576" s="380" t="s">
        <v>2432</v>
      </c>
      <c r="C576" s="380" t="s">
        <v>2436</v>
      </c>
      <c r="D576" s="391" t="s">
        <v>26</v>
      </c>
      <c r="E576" s="392" t="s">
        <v>76</v>
      </c>
      <c r="F576" s="393" t="s">
        <v>298</v>
      </c>
      <c r="G576" s="392" t="s">
        <v>360</v>
      </c>
      <c r="H576" s="380" t="s">
        <v>2437</v>
      </c>
      <c r="I576" s="380" t="s">
        <v>304</v>
      </c>
      <c r="J576" s="380" t="s">
        <v>91</v>
      </c>
      <c r="K576" s="380" t="s">
        <v>2438</v>
      </c>
      <c r="L576" s="256">
        <v>30375</v>
      </c>
      <c r="M576" s="394" t="s">
        <v>26</v>
      </c>
      <c r="N576" s="394" t="s">
        <v>26</v>
      </c>
      <c r="O576" s="394" t="s">
        <v>26</v>
      </c>
      <c r="P576" s="394" t="s">
        <v>26</v>
      </c>
    </row>
    <row r="577" spans="1:16" s="241" customFormat="1" ht="131.25" x14ac:dyDescent="0.3">
      <c r="A577" s="258" t="s">
        <v>4596</v>
      </c>
      <c r="B577" s="380" t="s">
        <v>2441</v>
      </c>
      <c r="C577" s="380" t="s">
        <v>2436</v>
      </c>
      <c r="D577" s="391" t="s">
        <v>26</v>
      </c>
      <c r="E577" s="392" t="s">
        <v>76</v>
      </c>
      <c r="F577" s="393" t="s">
        <v>298</v>
      </c>
      <c r="G577" s="392" t="s">
        <v>360</v>
      </c>
      <c r="H577" s="380" t="s">
        <v>2437</v>
      </c>
      <c r="I577" s="380" t="s">
        <v>304</v>
      </c>
      <c r="J577" s="380" t="s">
        <v>91</v>
      </c>
      <c r="K577" s="380" t="s">
        <v>2438</v>
      </c>
      <c r="L577" s="256">
        <v>19945</v>
      </c>
      <c r="M577" s="394" t="s">
        <v>26</v>
      </c>
      <c r="N577" s="394" t="s">
        <v>26</v>
      </c>
      <c r="O577" s="394" t="s">
        <v>26</v>
      </c>
      <c r="P577" s="394" t="s">
        <v>26</v>
      </c>
    </row>
    <row r="578" spans="1:16" s="241" customFormat="1" ht="131.25" x14ac:dyDescent="0.3">
      <c r="A578" s="258" t="s">
        <v>5118</v>
      </c>
      <c r="B578" s="380" t="s">
        <v>2434</v>
      </c>
      <c r="C578" s="380" t="s">
        <v>2436</v>
      </c>
      <c r="D578" s="391" t="s">
        <v>26</v>
      </c>
      <c r="E578" s="392" t="s">
        <v>76</v>
      </c>
      <c r="F578" s="393" t="s">
        <v>298</v>
      </c>
      <c r="G578" s="392" t="s">
        <v>360</v>
      </c>
      <c r="H578" s="380" t="s">
        <v>2437</v>
      </c>
      <c r="I578" s="380" t="s">
        <v>304</v>
      </c>
      <c r="J578" s="380" t="s">
        <v>91</v>
      </c>
      <c r="K578" s="380" t="s">
        <v>2438</v>
      </c>
      <c r="L578" s="256">
        <v>4598</v>
      </c>
      <c r="M578" s="394" t="s">
        <v>26</v>
      </c>
      <c r="N578" s="394" t="s">
        <v>26</v>
      </c>
      <c r="O578" s="394" t="s">
        <v>26</v>
      </c>
      <c r="P578" s="394" t="s">
        <v>26</v>
      </c>
    </row>
    <row r="579" spans="1:16" s="241" customFormat="1" ht="131.25" x14ac:dyDescent="0.3">
      <c r="A579" s="258" t="s">
        <v>5119</v>
      </c>
      <c r="B579" s="380" t="s">
        <v>2448</v>
      </c>
      <c r="C579" s="380" t="s">
        <v>2449</v>
      </c>
      <c r="D579" s="391" t="s">
        <v>26</v>
      </c>
      <c r="E579" s="392" t="s">
        <v>2444</v>
      </c>
      <c r="F579" s="393" t="s">
        <v>298</v>
      </c>
      <c r="G579" s="392" t="s">
        <v>360</v>
      </c>
      <c r="H579" s="380" t="s">
        <v>2451</v>
      </c>
      <c r="I579" s="380" t="s">
        <v>304</v>
      </c>
      <c r="J579" s="380" t="s">
        <v>91</v>
      </c>
      <c r="K579" s="380" t="s">
        <v>2452</v>
      </c>
      <c r="L579" s="256">
        <v>178980</v>
      </c>
      <c r="M579" s="394" t="s">
        <v>26</v>
      </c>
      <c r="N579" s="394" t="s">
        <v>26</v>
      </c>
      <c r="O579" s="394" t="s">
        <v>26</v>
      </c>
      <c r="P579" s="394" t="s">
        <v>26</v>
      </c>
    </row>
    <row r="580" spans="1:16" s="241" customFormat="1" ht="131.25" x14ac:dyDescent="0.3">
      <c r="A580" s="258" t="s">
        <v>4597</v>
      </c>
      <c r="B580" s="380" t="s">
        <v>2453</v>
      </c>
      <c r="C580" s="380" t="s">
        <v>2449</v>
      </c>
      <c r="D580" s="391" t="s">
        <v>26</v>
      </c>
      <c r="E580" s="392" t="s">
        <v>2444</v>
      </c>
      <c r="F580" s="393" t="s">
        <v>298</v>
      </c>
      <c r="G580" s="392" t="s">
        <v>360</v>
      </c>
      <c r="H580" s="380" t="s">
        <v>2451</v>
      </c>
      <c r="I580" s="380" t="s">
        <v>304</v>
      </c>
      <c r="J580" s="380" t="s">
        <v>91</v>
      </c>
      <c r="K580" s="380" t="s">
        <v>2452</v>
      </c>
      <c r="L580" s="256">
        <v>258480</v>
      </c>
      <c r="M580" s="394" t="s">
        <v>26</v>
      </c>
      <c r="N580" s="394" t="s">
        <v>26</v>
      </c>
      <c r="O580" s="394" t="s">
        <v>26</v>
      </c>
      <c r="P580" s="394" t="s">
        <v>26</v>
      </c>
    </row>
    <row r="581" spans="1:16" s="241" customFormat="1" ht="131.25" x14ac:dyDescent="0.3">
      <c r="A581" s="258" t="s">
        <v>4598</v>
      </c>
      <c r="B581" s="380" t="s">
        <v>2454</v>
      </c>
      <c r="C581" s="380" t="s">
        <v>2449</v>
      </c>
      <c r="D581" s="391" t="s">
        <v>26</v>
      </c>
      <c r="E581" s="392" t="s">
        <v>2444</v>
      </c>
      <c r="F581" s="393" t="s">
        <v>298</v>
      </c>
      <c r="G581" s="392" t="s">
        <v>360</v>
      </c>
      <c r="H581" s="380" t="s">
        <v>2451</v>
      </c>
      <c r="I581" s="380" t="s">
        <v>304</v>
      </c>
      <c r="J581" s="380" t="s">
        <v>91</v>
      </c>
      <c r="K581" s="380" t="s">
        <v>2452</v>
      </c>
      <c r="L581" s="256">
        <v>203480</v>
      </c>
      <c r="M581" s="394" t="s">
        <v>26</v>
      </c>
      <c r="N581" s="394" t="s">
        <v>26</v>
      </c>
      <c r="O581" s="394" t="s">
        <v>26</v>
      </c>
      <c r="P581" s="394" t="s">
        <v>26</v>
      </c>
    </row>
    <row r="582" spans="1:16" s="241" customFormat="1" ht="131.25" x14ac:dyDescent="0.3">
      <c r="A582" s="258" t="s">
        <v>5120</v>
      </c>
      <c r="B582" s="380" t="s">
        <v>2455</v>
      </c>
      <c r="C582" s="380" t="s">
        <v>2449</v>
      </c>
      <c r="D582" s="391" t="s">
        <v>26</v>
      </c>
      <c r="E582" s="392" t="s">
        <v>2444</v>
      </c>
      <c r="F582" s="393" t="s">
        <v>298</v>
      </c>
      <c r="G582" s="392" t="s">
        <v>360</v>
      </c>
      <c r="H582" s="380" t="s">
        <v>2451</v>
      </c>
      <c r="I582" s="380" t="s">
        <v>304</v>
      </c>
      <c r="J582" s="380" t="s">
        <v>91</v>
      </c>
      <c r="K582" s="380" t="s">
        <v>2452</v>
      </c>
      <c r="L582" s="256">
        <v>49932</v>
      </c>
      <c r="M582" s="394" t="s">
        <v>26</v>
      </c>
      <c r="N582" s="394" t="s">
        <v>26</v>
      </c>
      <c r="O582" s="394" t="s">
        <v>26</v>
      </c>
      <c r="P582" s="394" t="s">
        <v>26</v>
      </c>
    </row>
    <row r="583" spans="1:16" s="241" customFormat="1" ht="131.25" x14ac:dyDescent="0.3">
      <c r="A583" s="258" t="s">
        <v>5121</v>
      </c>
      <c r="B583" s="380" t="s">
        <v>2456</v>
      </c>
      <c r="C583" s="380" t="s">
        <v>2449</v>
      </c>
      <c r="D583" s="391" t="s">
        <v>26</v>
      </c>
      <c r="E583" s="392" t="s">
        <v>2444</v>
      </c>
      <c r="F583" s="393" t="s">
        <v>298</v>
      </c>
      <c r="G583" s="392" t="s">
        <v>360</v>
      </c>
      <c r="H583" s="380" t="s">
        <v>2451</v>
      </c>
      <c r="I583" s="380" t="s">
        <v>304</v>
      </c>
      <c r="J583" s="380" t="s">
        <v>91</v>
      </c>
      <c r="K583" s="380" t="s">
        <v>2452</v>
      </c>
      <c r="L583" s="256">
        <v>31631</v>
      </c>
      <c r="M583" s="394" t="s">
        <v>26</v>
      </c>
      <c r="N583" s="394" t="s">
        <v>26</v>
      </c>
      <c r="O583" s="394" t="s">
        <v>26</v>
      </c>
      <c r="P583" s="394" t="s">
        <v>26</v>
      </c>
    </row>
    <row r="584" spans="1:16" s="241" customFormat="1" ht="131.25" x14ac:dyDescent="0.3">
      <c r="A584" s="258" t="s">
        <v>5122</v>
      </c>
      <c r="B584" s="380" t="s">
        <v>2457</v>
      </c>
      <c r="C584" s="380" t="s">
        <v>2458</v>
      </c>
      <c r="D584" s="391" t="s">
        <v>26</v>
      </c>
      <c r="E584" s="392" t="s">
        <v>2444</v>
      </c>
      <c r="F584" s="393" t="s">
        <v>298</v>
      </c>
      <c r="G584" s="392" t="s">
        <v>360</v>
      </c>
      <c r="H584" s="380" t="s">
        <v>2460</v>
      </c>
      <c r="I584" s="380" t="s">
        <v>304</v>
      </c>
      <c r="J584" s="380" t="s">
        <v>91</v>
      </c>
      <c r="K584" s="380" t="s">
        <v>2452</v>
      </c>
      <c r="L584" s="256">
        <v>178980</v>
      </c>
      <c r="M584" s="394" t="s">
        <v>26</v>
      </c>
      <c r="N584" s="394" t="s">
        <v>26</v>
      </c>
      <c r="O584" s="394" t="s">
        <v>26</v>
      </c>
      <c r="P584" s="394" t="s">
        <v>26</v>
      </c>
    </row>
    <row r="585" spans="1:16" s="241" customFormat="1" ht="131.25" x14ac:dyDescent="0.3">
      <c r="A585" s="258" t="s">
        <v>5123</v>
      </c>
      <c r="B585" s="380" t="s">
        <v>2453</v>
      </c>
      <c r="C585" s="380" t="s">
        <v>2458</v>
      </c>
      <c r="D585" s="391" t="s">
        <v>26</v>
      </c>
      <c r="E585" s="392" t="s">
        <v>2444</v>
      </c>
      <c r="F585" s="393" t="s">
        <v>298</v>
      </c>
      <c r="G585" s="392" t="s">
        <v>360</v>
      </c>
      <c r="H585" s="380" t="s">
        <v>2460</v>
      </c>
      <c r="I585" s="380" t="s">
        <v>304</v>
      </c>
      <c r="J585" s="380" t="s">
        <v>91</v>
      </c>
      <c r="K585" s="380" t="s">
        <v>2452</v>
      </c>
      <c r="L585" s="256">
        <v>258480</v>
      </c>
      <c r="M585" s="394" t="s">
        <v>26</v>
      </c>
      <c r="N585" s="394" t="s">
        <v>26</v>
      </c>
      <c r="O585" s="394" t="s">
        <v>26</v>
      </c>
      <c r="P585" s="394" t="s">
        <v>26</v>
      </c>
    </row>
    <row r="586" spans="1:16" s="241" customFormat="1" ht="131.25" x14ac:dyDescent="0.3">
      <c r="A586" s="258" t="s">
        <v>4599</v>
      </c>
      <c r="B586" s="380" t="s">
        <v>2454</v>
      </c>
      <c r="C586" s="380" t="s">
        <v>2458</v>
      </c>
      <c r="D586" s="391" t="s">
        <v>26</v>
      </c>
      <c r="E586" s="392" t="s">
        <v>2444</v>
      </c>
      <c r="F586" s="393" t="s">
        <v>298</v>
      </c>
      <c r="G586" s="392" t="s">
        <v>360</v>
      </c>
      <c r="H586" s="380" t="s">
        <v>2460</v>
      </c>
      <c r="I586" s="380" t="s">
        <v>304</v>
      </c>
      <c r="J586" s="380" t="s">
        <v>91</v>
      </c>
      <c r="K586" s="380" t="s">
        <v>2452</v>
      </c>
      <c r="L586" s="256">
        <v>203480</v>
      </c>
      <c r="M586" s="394" t="s">
        <v>26</v>
      </c>
      <c r="N586" s="394" t="s">
        <v>26</v>
      </c>
      <c r="O586" s="394" t="s">
        <v>26</v>
      </c>
      <c r="P586" s="394" t="s">
        <v>26</v>
      </c>
    </row>
    <row r="587" spans="1:16" s="241" customFormat="1" ht="131.25" x14ac:dyDescent="0.3">
      <c r="A587" s="258" t="s">
        <v>5124</v>
      </c>
      <c r="B587" s="380" t="s">
        <v>2461</v>
      </c>
      <c r="C587" s="380" t="s">
        <v>2458</v>
      </c>
      <c r="D587" s="391" t="s">
        <v>26</v>
      </c>
      <c r="E587" s="392" t="s">
        <v>2444</v>
      </c>
      <c r="F587" s="393" t="s">
        <v>298</v>
      </c>
      <c r="G587" s="392" t="s">
        <v>360</v>
      </c>
      <c r="H587" s="380" t="s">
        <v>2460</v>
      </c>
      <c r="I587" s="380" t="s">
        <v>304</v>
      </c>
      <c r="J587" s="380" t="s">
        <v>91</v>
      </c>
      <c r="K587" s="380" t="s">
        <v>2452</v>
      </c>
      <c r="L587" s="256">
        <v>49932</v>
      </c>
      <c r="M587" s="394" t="s">
        <v>26</v>
      </c>
      <c r="N587" s="394" t="s">
        <v>26</v>
      </c>
      <c r="O587" s="394" t="s">
        <v>26</v>
      </c>
      <c r="P587" s="394" t="s">
        <v>26</v>
      </c>
    </row>
    <row r="588" spans="1:16" s="241" customFormat="1" ht="131.25" x14ac:dyDescent="0.3">
      <c r="A588" s="258" t="s">
        <v>5125</v>
      </c>
      <c r="B588" s="380" t="s">
        <v>2462</v>
      </c>
      <c r="C588" s="380" t="s">
        <v>2458</v>
      </c>
      <c r="D588" s="391" t="s">
        <v>26</v>
      </c>
      <c r="E588" s="392" t="s">
        <v>2444</v>
      </c>
      <c r="F588" s="393" t="s">
        <v>298</v>
      </c>
      <c r="G588" s="392" t="s">
        <v>360</v>
      </c>
      <c r="H588" s="380" t="s">
        <v>2460</v>
      </c>
      <c r="I588" s="380" t="s">
        <v>304</v>
      </c>
      <c r="J588" s="380" t="s">
        <v>91</v>
      </c>
      <c r="K588" s="380" t="s">
        <v>2452</v>
      </c>
      <c r="L588" s="256">
        <v>32732</v>
      </c>
      <c r="M588" s="394" t="s">
        <v>26</v>
      </c>
      <c r="N588" s="394" t="s">
        <v>26</v>
      </c>
      <c r="O588" s="394" t="s">
        <v>26</v>
      </c>
      <c r="P588" s="394" t="s">
        <v>26</v>
      </c>
    </row>
    <row r="589" spans="1:16" s="241" customFormat="1" ht="131.25" x14ac:dyDescent="0.3">
      <c r="A589" s="258" t="s">
        <v>5126</v>
      </c>
      <c r="B589" s="380" t="s">
        <v>4791</v>
      </c>
      <c r="C589" s="380" t="s">
        <v>4792</v>
      </c>
      <c r="D589" s="391" t="s">
        <v>26</v>
      </c>
      <c r="E589" s="392" t="s">
        <v>69</v>
      </c>
      <c r="F589" s="393" t="s">
        <v>298</v>
      </c>
      <c r="G589" s="392" t="s">
        <v>360</v>
      </c>
      <c r="H589" s="380" t="s">
        <v>2279</v>
      </c>
      <c r="I589" s="380" t="s">
        <v>304</v>
      </c>
      <c r="J589" s="380" t="s">
        <v>91</v>
      </c>
      <c r="K589" s="380" t="s">
        <v>2278</v>
      </c>
      <c r="L589" s="441">
        <v>24890</v>
      </c>
      <c r="M589" s="394" t="s">
        <v>26</v>
      </c>
      <c r="N589" s="394" t="s">
        <v>26</v>
      </c>
      <c r="O589" s="394" t="s">
        <v>26</v>
      </c>
      <c r="P589" s="394" t="s">
        <v>26</v>
      </c>
    </row>
    <row r="590" spans="1:16" s="241" customFormat="1" ht="18.75" x14ac:dyDescent="0.3">
      <c r="A590" s="442" t="s">
        <v>4723</v>
      </c>
      <c r="B590" s="442"/>
      <c r="C590" s="442"/>
      <c r="D590" s="442"/>
      <c r="E590" s="442"/>
      <c r="F590" s="442"/>
      <c r="G590" s="442"/>
      <c r="H590" s="442"/>
      <c r="I590" s="442"/>
      <c r="J590" s="442"/>
      <c r="K590" s="442"/>
      <c r="L590" s="442"/>
      <c r="M590" s="442"/>
      <c r="N590" s="442"/>
      <c r="O590" s="442"/>
      <c r="P590" s="443"/>
    </row>
    <row r="591" spans="1:16" s="445" customFormat="1" ht="150" x14ac:dyDescent="0.25">
      <c r="A591" s="202" t="s">
        <v>5127</v>
      </c>
      <c r="B591" s="426" t="s">
        <v>2517</v>
      </c>
      <c r="C591" s="444" t="s">
        <v>26</v>
      </c>
      <c r="D591" s="386" t="s">
        <v>26</v>
      </c>
      <c r="E591" s="199" t="s">
        <v>59</v>
      </c>
      <c r="F591" s="335" t="s">
        <v>109</v>
      </c>
      <c r="G591" s="382" t="s">
        <v>360</v>
      </c>
      <c r="H591" s="199" t="s">
        <v>2518</v>
      </c>
      <c r="I591" s="263" t="s">
        <v>115</v>
      </c>
      <c r="J591" s="199" t="s">
        <v>807</v>
      </c>
      <c r="K591" s="199" t="s">
        <v>2519</v>
      </c>
      <c r="L591" s="254">
        <v>756600</v>
      </c>
      <c r="M591" s="387" t="s">
        <v>26</v>
      </c>
      <c r="N591" s="387" t="s">
        <v>26</v>
      </c>
      <c r="O591" s="387" t="s">
        <v>26</v>
      </c>
      <c r="P591" s="387" t="s">
        <v>26</v>
      </c>
    </row>
    <row r="592" spans="1:16" s="445" customFormat="1" ht="150" x14ac:dyDescent="0.25">
      <c r="A592" s="202" t="s">
        <v>4600</v>
      </c>
      <c r="B592" s="426" t="s">
        <v>2520</v>
      </c>
      <c r="C592" s="444" t="s">
        <v>26</v>
      </c>
      <c r="D592" s="386" t="s">
        <v>26</v>
      </c>
      <c r="E592" s="199" t="s">
        <v>59</v>
      </c>
      <c r="F592" s="335" t="s">
        <v>109</v>
      </c>
      <c r="G592" s="382" t="s">
        <v>360</v>
      </c>
      <c r="H592" s="199" t="s">
        <v>2518</v>
      </c>
      <c r="I592" s="263" t="s">
        <v>115</v>
      </c>
      <c r="J592" s="199" t="s">
        <v>807</v>
      </c>
      <c r="K592" s="199" t="s">
        <v>2519</v>
      </c>
      <c r="L592" s="254">
        <v>143040</v>
      </c>
      <c r="M592" s="387" t="s">
        <v>26</v>
      </c>
      <c r="N592" s="387" t="s">
        <v>26</v>
      </c>
      <c r="O592" s="387" t="s">
        <v>26</v>
      </c>
      <c r="P592" s="387" t="s">
        <v>26</v>
      </c>
    </row>
    <row r="593" spans="1:16" s="445" customFormat="1" ht="150" x14ac:dyDescent="0.25">
      <c r="A593" s="202" t="s">
        <v>4601</v>
      </c>
      <c r="B593" s="426" t="s">
        <v>2521</v>
      </c>
      <c r="C593" s="444" t="s">
        <v>26</v>
      </c>
      <c r="D593" s="386" t="s">
        <v>26</v>
      </c>
      <c r="E593" s="199" t="s">
        <v>59</v>
      </c>
      <c r="F593" s="335" t="s">
        <v>109</v>
      </c>
      <c r="G593" s="382" t="s">
        <v>360</v>
      </c>
      <c r="H593" s="199" t="s">
        <v>2518</v>
      </c>
      <c r="I593" s="263" t="s">
        <v>115</v>
      </c>
      <c r="J593" s="199" t="s">
        <v>807</v>
      </c>
      <c r="K593" s="199" t="s">
        <v>2519</v>
      </c>
      <c r="L593" s="254">
        <v>183000</v>
      </c>
      <c r="M593" s="387" t="s">
        <v>26</v>
      </c>
      <c r="N593" s="387" t="s">
        <v>26</v>
      </c>
      <c r="O593" s="387" t="s">
        <v>26</v>
      </c>
      <c r="P593" s="387" t="s">
        <v>26</v>
      </c>
    </row>
    <row r="594" spans="1:16" s="445" customFormat="1" ht="150" x14ac:dyDescent="0.25">
      <c r="A594" s="202" t="s">
        <v>4602</v>
      </c>
      <c r="B594" s="426" t="s">
        <v>2522</v>
      </c>
      <c r="C594" s="444" t="s">
        <v>26</v>
      </c>
      <c r="D594" s="386" t="s">
        <v>26</v>
      </c>
      <c r="E594" s="199" t="s">
        <v>59</v>
      </c>
      <c r="F594" s="335" t="s">
        <v>109</v>
      </c>
      <c r="G594" s="382" t="s">
        <v>360</v>
      </c>
      <c r="H594" s="199" t="s">
        <v>2518</v>
      </c>
      <c r="I594" s="263" t="s">
        <v>115</v>
      </c>
      <c r="J594" s="199" t="s">
        <v>807</v>
      </c>
      <c r="K594" s="199" t="s">
        <v>2519</v>
      </c>
      <c r="L594" s="254">
        <v>69984</v>
      </c>
      <c r="M594" s="387" t="s">
        <v>26</v>
      </c>
      <c r="N594" s="387" t="s">
        <v>26</v>
      </c>
      <c r="O594" s="387" t="s">
        <v>26</v>
      </c>
      <c r="P594" s="387" t="s">
        <v>26</v>
      </c>
    </row>
    <row r="595" spans="1:16" s="445" customFormat="1" ht="150" x14ac:dyDescent="0.25">
      <c r="A595" s="202" t="s">
        <v>4603</v>
      </c>
      <c r="B595" s="426" t="s">
        <v>2523</v>
      </c>
      <c r="C595" s="444" t="s">
        <v>26</v>
      </c>
      <c r="D595" s="386" t="s">
        <v>26</v>
      </c>
      <c r="E595" s="199" t="s">
        <v>59</v>
      </c>
      <c r="F595" s="335" t="s">
        <v>109</v>
      </c>
      <c r="G595" s="382" t="s">
        <v>360</v>
      </c>
      <c r="H595" s="199" t="s">
        <v>2518</v>
      </c>
      <c r="I595" s="263" t="s">
        <v>115</v>
      </c>
      <c r="J595" s="199" t="s">
        <v>807</v>
      </c>
      <c r="K595" s="199" t="s">
        <v>2519</v>
      </c>
      <c r="L595" s="254">
        <v>27288</v>
      </c>
      <c r="M595" s="387" t="s">
        <v>26</v>
      </c>
      <c r="N595" s="387" t="s">
        <v>26</v>
      </c>
      <c r="O595" s="387" t="s">
        <v>26</v>
      </c>
      <c r="P595" s="387" t="s">
        <v>26</v>
      </c>
    </row>
    <row r="596" spans="1:16" s="445" customFormat="1" ht="150" x14ac:dyDescent="0.25">
      <c r="A596" s="202" t="s">
        <v>4604</v>
      </c>
      <c r="B596" s="426" t="s">
        <v>2525</v>
      </c>
      <c r="C596" s="444" t="s">
        <v>26</v>
      </c>
      <c r="D596" s="386" t="s">
        <v>26</v>
      </c>
      <c r="E596" s="199" t="s">
        <v>59</v>
      </c>
      <c r="F596" s="335" t="s">
        <v>109</v>
      </c>
      <c r="G596" s="382" t="s">
        <v>360</v>
      </c>
      <c r="H596" s="199" t="s">
        <v>2518</v>
      </c>
      <c r="I596" s="263" t="s">
        <v>115</v>
      </c>
      <c r="J596" s="199" t="s">
        <v>807</v>
      </c>
      <c r="K596" s="199" t="s">
        <v>2519</v>
      </c>
      <c r="L596" s="254">
        <v>13402</v>
      </c>
      <c r="M596" s="387" t="s">
        <v>26</v>
      </c>
      <c r="N596" s="387" t="s">
        <v>26</v>
      </c>
      <c r="O596" s="387" t="s">
        <v>26</v>
      </c>
      <c r="P596" s="387" t="s">
        <v>26</v>
      </c>
    </row>
    <row r="597" spans="1:16" s="445" customFormat="1" ht="150" x14ac:dyDescent="0.25">
      <c r="A597" s="202" t="s">
        <v>4605</v>
      </c>
      <c r="B597" s="426" t="s">
        <v>2526</v>
      </c>
      <c r="C597" s="444" t="s">
        <v>26</v>
      </c>
      <c r="D597" s="386" t="s">
        <v>26</v>
      </c>
      <c r="E597" s="199" t="s">
        <v>59</v>
      </c>
      <c r="F597" s="335" t="s">
        <v>109</v>
      </c>
      <c r="G597" s="382" t="s">
        <v>360</v>
      </c>
      <c r="H597" s="199" t="s">
        <v>2518</v>
      </c>
      <c r="I597" s="263" t="s">
        <v>115</v>
      </c>
      <c r="J597" s="199" t="s">
        <v>807</v>
      </c>
      <c r="K597" s="199" t="s">
        <v>2519</v>
      </c>
      <c r="L597" s="254">
        <v>134784</v>
      </c>
      <c r="M597" s="387" t="s">
        <v>26</v>
      </c>
      <c r="N597" s="387" t="s">
        <v>26</v>
      </c>
      <c r="O597" s="387" t="s">
        <v>26</v>
      </c>
      <c r="P597" s="387" t="s">
        <v>26</v>
      </c>
    </row>
    <row r="598" spans="1:16" s="445" customFormat="1" ht="150" x14ac:dyDescent="0.25">
      <c r="A598" s="202" t="s">
        <v>4606</v>
      </c>
      <c r="B598" s="426" t="s">
        <v>2527</v>
      </c>
      <c r="C598" s="444" t="s">
        <v>26</v>
      </c>
      <c r="D598" s="386" t="s">
        <v>26</v>
      </c>
      <c r="E598" s="199" t="s">
        <v>59</v>
      </c>
      <c r="F598" s="335" t="s">
        <v>109</v>
      </c>
      <c r="G598" s="382" t="s">
        <v>360</v>
      </c>
      <c r="H598" s="199" t="s">
        <v>2518</v>
      </c>
      <c r="I598" s="263" t="s">
        <v>115</v>
      </c>
      <c r="J598" s="199" t="s">
        <v>807</v>
      </c>
      <c r="K598" s="199" t="s">
        <v>2519</v>
      </c>
      <c r="L598" s="254">
        <v>196660</v>
      </c>
      <c r="M598" s="387" t="s">
        <v>26</v>
      </c>
      <c r="N598" s="387" t="s">
        <v>26</v>
      </c>
      <c r="O598" s="387" t="s">
        <v>26</v>
      </c>
      <c r="P598" s="387" t="s">
        <v>26</v>
      </c>
    </row>
    <row r="599" spans="1:16" s="445" customFormat="1" ht="150" x14ac:dyDescent="0.25">
      <c r="A599" s="202" t="s">
        <v>4607</v>
      </c>
      <c r="B599" s="426" t="s">
        <v>2528</v>
      </c>
      <c r="C599" s="444" t="s">
        <v>26</v>
      </c>
      <c r="D599" s="386" t="s">
        <v>26</v>
      </c>
      <c r="E599" s="199" t="s">
        <v>59</v>
      </c>
      <c r="F599" s="335" t="s">
        <v>109</v>
      </c>
      <c r="G599" s="382" t="s">
        <v>360</v>
      </c>
      <c r="H599" s="199" t="s">
        <v>2518</v>
      </c>
      <c r="I599" s="263" t="s">
        <v>115</v>
      </c>
      <c r="J599" s="199" t="s">
        <v>807</v>
      </c>
      <c r="K599" s="199" t="s">
        <v>2519</v>
      </c>
      <c r="L599" s="254">
        <v>225665</v>
      </c>
      <c r="M599" s="387" t="s">
        <v>26</v>
      </c>
      <c r="N599" s="387" t="s">
        <v>26</v>
      </c>
      <c r="O599" s="387" t="s">
        <v>26</v>
      </c>
      <c r="P599" s="387" t="s">
        <v>26</v>
      </c>
    </row>
    <row r="600" spans="1:16" s="445" customFormat="1" ht="150" x14ac:dyDescent="0.25">
      <c r="A600" s="202" t="s">
        <v>4608</v>
      </c>
      <c r="B600" s="426" t="s">
        <v>2529</v>
      </c>
      <c r="C600" s="444" t="s">
        <v>26</v>
      </c>
      <c r="D600" s="386" t="s">
        <v>26</v>
      </c>
      <c r="E600" s="199" t="s">
        <v>59</v>
      </c>
      <c r="F600" s="335" t="s">
        <v>109</v>
      </c>
      <c r="G600" s="382" t="s">
        <v>360</v>
      </c>
      <c r="H600" s="199" t="s">
        <v>2518</v>
      </c>
      <c r="I600" s="263" t="s">
        <v>115</v>
      </c>
      <c r="J600" s="199" t="s">
        <v>807</v>
      </c>
      <c r="K600" s="199" t="s">
        <v>2519</v>
      </c>
      <c r="L600" s="254">
        <v>123303</v>
      </c>
      <c r="M600" s="387" t="s">
        <v>26</v>
      </c>
      <c r="N600" s="387" t="s">
        <v>26</v>
      </c>
      <c r="O600" s="387" t="s">
        <v>26</v>
      </c>
      <c r="P600" s="387" t="s">
        <v>26</v>
      </c>
    </row>
    <row r="601" spans="1:16" s="445" customFormat="1" ht="150" x14ac:dyDescent="0.25">
      <c r="A601" s="202" t="s">
        <v>4609</v>
      </c>
      <c r="B601" s="426" t="s">
        <v>2530</v>
      </c>
      <c r="C601" s="444" t="s">
        <v>26</v>
      </c>
      <c r="D601" s="386" t="s">
        <v>26</v>
      </c>
      <c r="E601" s="199" t="s">
        <v>59</v>
      </c>
      <c r="F601" s="335" t="s">
        <v>109</v>
      </c>
      <c r="G601" s="382" t="s">
        <v>360</v>
      </c>
      <c r="H601" s="199" t="s">
        <v>2518</v>
      </c>
      <c r="I601" s="263" t="s">
        <v>115</v>
      </c>
      <c r="J601" s="199" t="s">
        <v>807</v>
      </c>
      <c r="K601" s="199" t="s">
        <v>2519</v>
      </c>
      <c r="L601" s="254">
        <v>106704</v>
      </c>
      <c r="M601" s="387" t="s">
        <v>26</v>
      </c>
      <c r="N601" s="387" t="s">
        <v>26</v>
      </c>
      <c r="O601" s="387" t="s">
        <v>26</v>
      </c>
      <c r="P601" s="387" t="s">
        <v>26</v>
      </c>
    </row>
    <row r="602" spans="1:16" s="445" customFormat="1" ht="150" x14ac:dyDescent="0.25">
      <c r="A602" s="202" t="s">
        <v>4610</v>
      </c>
      <c r="B602" s="426" t="s">
        <v>2531</v>
      </c>
      <c r="C602" s="444" t="s">
        <v>26</v>
      </c>
      <c r="D602" s="386" t="s">
        <v>26</v>
      </c>
      <c r="E602" s="199" t="s">
        <v>59</v>
      </c>
      <c r="F602" s="335" t="s">
        <v>109</v>
      </c>
      <c r="G602" s="382" t="s">
        <v>360</v>
      </c>
      <c r="H602" s="199" t="s">
        <v>2518</v>
      </c>
      <c r="I602" s="263" t="s">
        <v>115</v>
      </c>
      <c r="J602" s="199" t="s">
        <v>807</v>
      </c>
      <c r="K602" s="199" t="s">
        <v>2519</v>
      </c>
      <c r="L602" s="254">
        <v>14718</v>
      </c>
      <c r="M602" s="387" t="s">
        <v>26</v>
      </c>
      <c r="N602" s="387" t="s">
        <v>26</v>
      </c>
      <c r="O602" s="387" t="s">
        <v>26</v>
      </c>
      <c r="P602" s="387" t="s">
        <v>26</v>
      </c>
    </row>
    <row r="603" spans="1:16" s="445" customFormat="1" ht="150" x14ac:dyDescent="0.25">
      <c r="A603" s="202" t="s">
        <v>4611</v>
      </c>
      <c r="B603" s="426" t="s">
        <v>3340</v>
      </c>
      <c r="C603" s="444" t="s">
        <v>26</v>
      </c>
      <c r="D603" s="386" t="s">
        <v>26</v>
      </c>
      <c r="E603" s="199" t="s">
        <v>59</v>
      </c>
      <c r="F603" s="335" t="s">
        <v>109</v>
      </c>
      <c r="G603" s="382" t="s">
        <v>360</v>
      </c>
      <c r="H603" s="199" t="s">
        <v>2518</v>
      </c>
      <c r="I603" s="263" t="s">
        <v>115</v>
      </c>
      <c r="J603" s="199" t="s">
        <v>807</v>
      </c>
      <c r="K603" s="199" t="s">
        <v>2519</v>
      </c>
      <c r="L603" s="254">
        <v>33120</v>
      </c>
      <c r="M603" s="387" t="s">
        <v>26</v>
      </c>
      <c r="N603" s="387" t="s">
        <v>26</v>
      </c>
      <c r="O603" s="387" t="s">
        <v>26</v>
      </c>
      <c r="P603" s="387" t="s">
        <v>26</v>
      </c>
    </row>
    <row r="604" spans="1:16" s="445" customFormat="1" ht="150" x14ac:dyDescent="0.25">
      <c r="A604" s="202" t="s">
        <v>4612</v>
      </c>
      <c r="B604" s="426" t="s">
        <v>2532</v>
      </c>
      <c r="C604" s="444" t="s">
        <v>26</v>
      </c>
      <c r="D604" s="386" t="s">
        <v>26</v>
      </c>
      <c r="E604" s="199" t="s">
        <v>59</v>
      </c>
      <c r="F604" s="335" t="s">
        <v>109</v>
      </c>
      <c r="G604" s="382" t="s">
        <v>360</v>
      </c>
      <c r="H604" s="199" t="s">
        <v>2518</v>
      </c>
      <c r="I604" s="263" t="s">
        <v>115</v>
      </c>
      <c r="J604" s="199" t="s">
        <v>807</v>
      </c>
      <c r="K604" s="199" t="s">
        <v>2519</v>
      </c>
      <c r="L604" s="254">
        <v>334080</v>
      </c>
      <c r="M604" s="387" t="s">
        <v>26</v>
      </c>
      <c r="N604" s="387" t="s">
        <v>26</v>
      </c>
      <c r="O604" s="387" t="s">
        <v>26</v>
      </c>
      <c r="P604" s="387" t="s">
        <v>26</v>
      </c>
    </row>
    <row r="605" spans="1:16" s="445" customFormat="1" ht="150" x14ac:dyDescent="0.25">
      <c r="A605" s="202" t="s">
        <v>4613</v>
      </c>
      <c r="B605" s="426" t="s">
        <v>2533</v>
      </c>
      <c r="C605" s="444" t="s">
        <v>26</v>
      </c>
      <c r="D605" s="386" t="s">
        <v>26</v>
      </c>
      <c r="E605" s="199" t="s">
        <v>59</v>
      </c>
      <c r="F605" s="335" t="s">
        <v>109</v>
      </c>
      <c r="G605" s="382" t="s">
        <v>360</v>
      </c>
      <c r="H605" s="199" t="s">
        <v>2518</v>
      </c>
      <c r="I605" s="263" t="s">
        <v>115</v>
      </c>
      <c r="J605" s="199" t="s">
        <v>807</v>
      </c>
      <c r="K605" s="199" t="s">
        <v>2519</v>
      </c>
      <c r="L605" s="254">
        <v>259200</v>
      </c>
      <c r="M605" s="387" t="s">
        <v>26</v>
      </c>
      <c r="N605" s="387" t="s">
        <v>26</v>
      </c>
      <c r="O605" s="387" t="s">
        <v>26</v>
      </c>
      <c r="P605" s="387" t="s">
        <v>26</v>
      </c>
    </row>
    <row r="606" spans="1:16" s="445" customFormat="1" ht="150" x14ac:dyDescent="0.25">
      <c r="A606" s="202" t="s">
        <v>4614</v>
      </c>
      <c r="B606" s="426" t="s">
        <v>2534</v>
      </c>
      <c r="C606" s="444" t="s">
        <v>26</v>
      </c>
      <c r="D606" s="386" t="s">
        <v>26</v>
      </c>
      <c r="E606" s="199" t="s">
        <v>59</v>
      </c>
      <c r="F606" s="335" t="s">
        <v>109</v>
      </c>
      <c r="G606" s="382" t="s">
        <v>360</v>
      </c>
      <c r="H606" s="199" t="s">
        <v>2518</v>
      </c>
      <c r="I606" s="263" t="s">
        <v>115</v>
      </c>
      <c r="J606" s="199" t="s">
        <v>807</v>
      </c>
      <c r="K606" s="199" t="s">
        <v>2519</v>
      </c>
      <c r="L606" s="254">
        <v>121002</v>
      </c>
      <c r="M606" s="387" t="s">
        <v>26</v>
      </c>
      <c r="N606" s="387" t="s">
        <v>26</v>
      </c>
      <c r="O606" s="387" t="s">
        <v>26</v>
      </c>
      <c r="P606" s="387" t="s">
        <v>26</v>
      </c>
    </row>
    <row r="607" spans="1:16" s="445" customFormat="1" ht="150" x14ac:dyDescent="0.25">
      <c r="A607" s="202" t="s">
        <v>4615</v>
      </c>
      <c r="B607" s="426" t="s">
        <v>2535</v>
      </c>
      <c r="C607" s="444" t="s">
        <v>26</v>
      </c>
      <c r="D607" s="386" t="s">
        <v>26</v>
      </c>
      <c r="E607" s="199" t="s">
        <v>59</v>
      </c>
      <c r="F607" s="335" t="s">
        <v>109</v>
      </c>
      <c r="G607" s="382" t="s">
        <v>360</v>
      </c>
      <c r="H607" s="199" t="s">
        <v>2518</v>
      </c>
      <c r="I607" s="263" t="s">
        <v>115</v>
      </c>
      <c r="J607" s="199" t="s">
        <v>807</v>
      </c>
      <c r="K607" s="199" t="s">
        <v>2519</v>
      </c>
      <c r="L607" s="254">
        <v>149760</v>
      </c>
      <c r="M607" s="387" t="s">
        <v>26</v>
      </c>
      <c r="N607" s="387" t="s">
        <v>26</v>
      </c>
      <c r="O607" s="387" t="s">
        <v>26</v>
      </c>
      <c r="P607" s="387" t="s">
        <v>26</v>
      </c>
    </row>
    <row r="608" spans="1:16" s="445" customFormat="1" ht="150" x14ac:dyDescent="0.25">
      <c r="A608" s="202" t="s">
        <v>5128</v>
      </c>
      <c r="B608" s="426" t="s">
        <v>2536</v>
      </c>
      <c r="C608" s="444" t="s">
        <v>26</v>
      </c>
      <c r="D608" s="386" t="s">
        <v>26</v>
      </c>
      <c r="E608" s="199" t="s">
        <v>59</v>
      </c>
      <c r="F608" s="335" t="s">
        <v>109</v>
      </c>
      <c r="G608" s="382" t="s">
        <v>360</v>
      </c>
      <c r="H608" s="199" t="s">
        <v>2518</v>
      </c>
      <c r="I608" s="263" t="s">
        <v>115</v>
      </c>
      <c r="J608" s="199" t="s">
        <v>807</v>
      </c>
      <c r="K608" s="199" t="s">
        <v>2519</v>
      </c>
      <c r="L608" s="254">
        <v>64800</v>
      </c>
      <c r="M608" s="387" t="s">
        <v>26</v>
      </c>
      <c r="N608" s="387" t="s">
        <v>26</v>
      </c>
      <c r="O608" s="387" t="s">
        <v>26</v>
      </c>
      <c r="P608" s="387" t="s">
        <v>26</v>
      </c>
    </row>
    <row r="609" spans="1:16" s="445" customFormat="1" ht="150" x14ac:dyDescent="0.25">
      <c r="A609" s="202" t="s">
        <v>4616</v>
      </c>
      <c r="B609" s="426" t="s">
        <v>2537</v>
      </c>
      <c r="C609" s="444" t="s">
        <v>26</v>
      </c>
      <c r="D609" s="386" t="s">
        <v>26</v>
      </c>
      <c r="E609" s="199" t="s">
        <v>59</v>
      </c>
      <c r="F609" s="335" t="s">
        <v>109</v>
      </c>
      <c r="G609" s="382" t="s">
        <v>360</v>
      </c>
      <c r="H609" s="199" t="s">
        <v>2518</v>
      </c>
      <c r="I609" s="263" t="s">
        <v>115</v>
      </c>
      <c r="J609" s="199" t="s">
        <v>807</v>
      </c>
      <c r="K609" s="199" t="s">
        <v>2519</v>
      </c>
      <c r="L609" s="254">
        <v>141840</v>
      </c>
      <c r="M609" s="387" t="s">
        <v>26</v>
      </c>
      <c r="N609" s="387" t="s">
        <v>26</v>
      </c>
      <c r="O609" s="387" t="s">
        <v>26</v>
      </c>
      <c r="P609" s="387" t="s">
        <v>26</v>
      </c>
    </row>
    <row r="610" spans="1:16" s="445" customFormat="1" ht="150" x14ac:dyDescent="0.25">
      <c r="A610" s="202" t="s">
        <v>4617</v>
      </c>
      <c r="B610" s="426" t="s">
        <v>2538</v>
      </c>
      <c r="C610" s="444" t="s">
        <v>26</v>
      </c>
      <c r="D610" s="386" t="s">
        <v>26</v>
      </c>
      <c r="E610" s="199" t="s">
        <v>59</v>
      </c>
      <c r="F610" s="335" t="s">
        <v>109</v>
      </c>
      <c r="G610" s="382" t="s">
        <v>360</v>
      </c>
      <c r="H610" s="199" t="s">
        <v>2518</v>
      </c>
      <c r="I610" s="263" t="s">
        <v>115</v>
      </c>
      <c r="J610" s="199" t="s">
        <v>807</v>
      </c>
      <c r="K610" s="199" t="s">
        <v>2519</v>
      </c>
      <c r="L610" s="254">
        <v>250200</v>
      </c>
      <c r="M610" s="387" t="s">
        <v>26</v>
      </c>
      <c r="N610" s="387" t="s">
        <v>26</v>
      </c>
      <c r="O610" s="387" t="s">
        <v>26</v>
      </c>
      <c r="P610" s="387" t="s">
        <v>26</v>
      </c>
    </row>
    <row r="611" spans="1:16" s="445" customFormat="1" ht="150" x14ac:dyDescent="0.25">
      <c r="A611" s="202" t="s">
        <v>5129</v>
      </c>
      <c r="B611" s="426" t="s">
        <v>2539</v>
      </c>
      <c r="C611" s="444" t="s">
        <v>26</v>
      </c>
      <c r="D611" s="386" t="s">
        <v>26</v>
      </c>
      <c r="E611" s="199" t="s">
        <v>59</v>
      </c>
      <c r="F611" s="335" t="s">
        <v>109</v>
      </c>
      <c r="G611" s="382" t="s">
        <v>360</v>
      </c>
      <c r="H611" s="199" t="s">
        <v>2518</v>
      </c>
      <c r="I611" s="263" t="s">
        <v>115</v>
      </c>
      <c r="J611" s="199" t="s">
        <v>807</v>
      </c>
      <c r="K611" s="199" t="s">
        <v>2519</v>
      </c>
      <c r="L611" s="254">
        <v>18152</v>
      </c>
      <c r="M611" s="387" t="s">
        <v>26</v>
      </c>
      <c r="N611" s="387" t="s">
        <v>26</v>
      </c>
      <c r="O611" s="387" t="s">
        <v>26</v>
      </c>
      <c r="P611" s="387" t="s">
        <v>26</v>
      </c>
    </row>
    <row r="612" spans="1:16" s="445" customFormat="1" ht="150" x14ac:dyDescent="0.25">
      <c r="A612" s="202" t="s">
        <v>5130</v>
      </c>
      <c r="B612" s="426" t="s">
        <v>2540</v>
      </c>
      <c r="C612" s="444" t="s">
        <v>26</v>
      </c>
      <c r="D612" s="386" t="s">
        <v>26</v>
      </c>
      <c r="E612" s="199" t="s">
        <v>59</v>
      </c>
      <c r="F612" s="335" t="s">
        <v>109</v>
      </c>
      <c r="G612" s="382" t="s">
        <v>360</v>
      </c>
      <c r="H612" s="199" t="s">
        <v>2518</v>
      </c>
      <c r="I612" s="263" t="s">
        <v>115</v>
      </c>
      <c r="J612" s="199" t="s">
        <v>807</v>
      </c>
      <c r="K612" s="199" t="s">
        <v>2519</v>
      </c>
      <c r="L612" s="254">
        <v>21186</v>
      </c>
      <c r="M612" s="387" t="s">
        <v>26</v>
      </c>
      <c r="N612" s="387" t="s">
        <v>26</v>
      </c>
      <c r="O612" s="387" t="s">
        <v>26</v>
      </c>
      <c r="P612" s="387" t="s">
        <v>26</v>
      </c>
    </row>
    <row r="613" spans="1:16" s="445" customFormat="1" ht="150" x14ac:dyDescent="0.25">
      <c r="A613" s="202" t="s">
        <v>5131</v>
      </c>
      <c r="B613" s="426" t="s">
        <v>2541</v>
      </c>
      <c r="C613" s="444" t="s">
        <v>26</v>
      </c>
      <c r="D613" s="386" t="s">
        <v>26</v>
      </c>
      <c r="E613" s="199" t="s">
        <v>59</v>
      </c>
      <c r="F613" s="335" t="s">
        <v>109</v>
      </c>
      <c r="G613" s="382" t="s">
        <v>360</v>
      </c>
      <c r="H613" s="199" t="s">
        <v>2518</v>
      </c>
      <c r="I613" s="263" t="s">
        <v>115</v>
      </c>
      <c r="J613" s="199" t="s">
        <v>807</v>
      </c>
      <c r="K613" s="199" t="s">
        <v>2519</v>
      </c>
      <c r="L613" s="254">
        <v>51120</v>
      </c>
      <c r="M613" s="387" t="s">
        <v>26</v>
      </c>
      <c r="N613" s="387" t="s">
        <v>26</v>
      </c>
      <c r="O613" s="387" t="s">
        <v>26</v>
      </c>
      <c r="P613" s="387" t="s">
        <v>26</v>
      </c>
    </row>
    <row r="614" spans="1:16" s="445" customFormat="1" ht="150" x14ac:dyDescent="0.25">
      <c r="A614" s="202" t="s">
        <v>4618</v>
      </c>
      <c r="B614" s="426" t="s">
        <v>2542</v>
      </c>
      <c r="C614" s="444" t="s">
        <v>26</v>
      </c>
      <c r="D614" s="386" t="s">
        <v>26</v>
      </c>
      <c r="E614" s="199" t="s">
        <v>59</v>
      </c>
      <c r="F614" s="335" t="s">
        <v>109</v>
      </c>
      <c r="G614" s="382" t="s">
        <v>360</v>
      </c>
      <c r="H614" s="199" t="s">
        <v>2518</v>
      </c>
      <c r="I614" s="263" t="s">
        <v>115</v>
      </c>
      <c r="J614" s="199" t="s">
        <v>807</v>
      </c>
      <c r="K614" s="199" t="s">
        <v>2519</v>
      </c>
      <c r="L614" s="254">
        <v>43128</v>
      </c>
      <c r="M614" s="387" t="s">
        <v>26</v>
      </c>
      <c r="N614" s="387" t="s">
        <v>26</v>
      </c>
      <c r="O614" s="387" t="s">
        <v>26</v>
      </c>
      <c r="P614" s="387" t="s">
        <v>26</v>
      </c>
    </row>
    <row r="615" spans="1:16" s="445" customFormat="1" ht="150" x14ac:dyDescent="0.25">
      <c r="A615" s="202" t="s">
        <v>4619</v>
      </c>
      <c r="B615" s="426" t="s">
        <v>2543</v>
      </c>
      <c r="C615" s="444" t="s">
        <v>26</v>
      </c>
      <c r="D615" s="386" t="s">
        <v>26</v>
      </c>
      <c r="E615" s="199" t="s">
        <v>59</v>
      </c>
      <c r="F615" s="335" t="s">
        <v>109</v>
      </c>
      <c r="G615" s="382" t="s">
        <v>360</v>
      </c>
      <c r="H615" s="199" t="s">
        <v>2518</v>
      </c>
      <c r="I615" s="263" t="s">
        <v>115</v>
      </c>
      <c r="J615" s="199" t="s">
        <v>807</v>
      </c>
      <c r="K615" s="199" t="s">
        <v>2519</v>
      </c>
      <c r="L615" s="254">
        <v>68040</v>
      </c>
      <c r="M615" s="387" t="s">
        <v>26</v>
      </c>
      <c r="N615" s="387" t="s">
        <v>26</v>
      </c>
      <c r="O615" s="387" t="s">
        <v>26</v>
      </c>
      <c r="P615" s="387" t="s">
        <v>26</v>
      </c>
    </row>
    <row r="616" spans="1:16" s="445" customFormat="1" ht="150" x14ac:dyDescent="0.25">
      <c r="A616" s="202" t="s">
        <v>4620</v>
      </c>
      <c r="B616" s="426" t="s">
        <v>3341</v>
      </c>
      <c r="C616" s="444" t="s">
        <v>26</v>
      </c>
      <c r="D616" s="386" t="s">
        <v>26</v>
      </c>
      <c r="E616" s="199" t="s">
        <v>59</v>
      </c>
      <c r="F616" s="335" t="s">
        <v>109</v>
      </c>
      <c r="G616" s="382" t="s">
        <v>360</v>
      </c>
      <c r="H616" s="199" t="s">
        <v>2518</v>
      </c>
      <c r="I616" s="263" t="s">
        <v>115</v>
      </c>
      <c r="J616" s="199" t="s">
        <v>807</v>
      </c>
      <c r="K616" s="199" t="s">
        <v>2519</v>
      </c>
      <c r="L616" s="254">
        <v>41040</v>
      </c>
      <c r="M616" s="387" t="s">
        <v>26</v>
      </c>
      <c r="N616" s="387" t="s">
        <v>26</v>
      </c>
      <c r="O616" s="387" t="s">
        <v>26</v>
      </c>
      <c r="P616" s="387" t="s">
        <v>26</v>
      </c>
    </row>
    <row r="617" spans="1:16" s="445" customFormat="1" ht="150" x14ac:dyDescent="0.25">
      <c r="A617" s="202" t="s">
        <v>4621</v>
      </c>
      <c r="B617" s="426" t="s">
        <v>2544</v>
      </c>
      <c r="C617" s="444" t="s">
        <v>26</v>
      </c>
      <c r="D617" s="386" t="s">
        <v>26</v>
      </c>
      <c r="E617" s="199" t="s">
        <v>59</v>
      </c>
      <c r="F617" s="335" t="s">
        <v>109</v>
      </c>
      <c r="G617" s="382" t="s">
        <v>360</v>
      </c>
      <c r="H617" s="199" t="s">
        <v>2518</v>
      </c>
      <c r="I617" s="263" t="s">
        <v>115</v>
      </c>
      <c r="J617" s="199" t="s">
        <v>807</v>
      </c>
      <c r="K617" s="199" t="s">
        <v>2519</v>
      </c>
      <c r="L617" s="254">
        <v>82792</v>
      </c>
      <c r="M617" s="387" t="s">
        <v>26</v>
      </c>
      <c r="N617" s="387" t="s">
        <v>26</v>
      </c>
      <c r="O617" s="387" t="s">
        <v>26</v>
      </c>
      <c r="P617" s="387" t="s">
        <v>26</v>
      </c>
    </row>
    <row r="618" spans="1:16" s="445" customFormat="1" ht="150" x14ac:dyDescent="0.25">
      <c r="A618" s="202" t="s">
        <v>4622</v>
      </c>
      <c r="B618" s="426" t="s">
        <v>2545</v>
      </c>
      <c r="C618" s="444" t="s">
        <v>26</v>
      </c>
      <c r="D618" s="386" t="s">
        <v>26</v>
      </c>
      <c r="E618" s="199" t="s">
        <v>59</v>
      </c>
      <c r="F618" s="335" t="s">
        <v>109</v>
      </c>
      <c r="G618" s="382" t="s">
        <v>360</v>
      </c>
      <c r="H618" s="199" t="s">
        <v>2518</v>
      </c>
      <c r="I618" s="263" t="s">
        <v>115</v>
      </c>
      <c r="J618" s="199" t="s">
        <v>807</v>
      </c>
      <c r="K618" s="199" t="s">
        <v>2519</v>
      </c>
      <c r="L618" s="254">
        <v>129476</v>
      </c>
      <c r="M618" s="387" t="s">
        <v>26</v>
      </c>
      <c r="N618" s="387" t="s">
        <v>26</v>
      </c>
      <c r="O618" s="387" t="s">
        <v>26</v>
      </c>
      <c r="P618" s="387" t="s">
        <v>26</v>
      </c>
    </row>
    <row r="619" spans="1:16" s="445" customFormat="1" ht="150" x14ac:dyDescent="0.25">
      <c r="A619" s="202" t="s">
        <v>4623</v>
      </c>
      <c r="B619" s="426" t="s">
        <v>2546</v>
      </c>
      <c r="C619" s="444" t="s">
        <v>26</v>
      </c>
      <c r="D619" s="386" t="s">
        <v>26</v>
      </c>
      <c r="E619" s="199" t="s">
        <v>59</v>
      </c>
      <c r="F619" s="335" t="s">
        <v>109</v>
      </c>
      <c r="G619" s="382" t="s">
        <v>360</v>
      </c>
      <c r="H619" s="199" t="s">
        <v>2518</v>
      </c>
      <c r="I619" s="263" t="s">
        <v>115</v>
      </c>
      <c r="J619" s="199" t="s">
        <v>807</v>
      </c>
      <c r="K619" s="199" t="s">
        <v>2519</v>
      </c>
      <c r="L619" s="254">
        <v>13060</v>
      </c>
      <c r="M619" s="387" t="s">
        <v>26</v>
      </c>
      <c r="N619" s="387" t="s">
        <v>26</v>
      </c>
      <c r="O619" s="387" t="s">
        <v>26</v>
      </c>
      <c r="P619" s="387" t="s">
        <v>26</v>
      </c>
    </row>
    <row r="620" spans="1:16" s="445" customFormat="1" ht="150" x14ac:dyDescent="0.25">
      <c r="A620" s="202" t="s">
        <v>4624</v>
      </c>
      <c r="B620" s="426" t="s">
        <v>2524</v>
      </c>
      <c r="C620" s="444" t="s">
        <v>26</v>
      </c>
      <c r="D620" s="386" t="s">
        <v>26</v>
      </c>
      <c r="E620" s="199" t="s">
        <v>59</v>
      </c>
      <c r="F620" s="335" t="s">
        <v>109</v>
      </c>
      <c r="G620" s="382" t="s">
        <v>360</v>
      </c>
      <c r="H620" s="199" t="s">
        <v>2518</v>
      </c>
      <c r="I620" s="263" t="s">
        <v>115</v>
      </c>
      <c r="J620" s="199" t="s">
        <v>807</v>
      </c>
      <c r="K620" s="199" t="s">
        <v>2519</v>
      </c>
      <c r="L620" s="254">
        <v>2741</v>
      </c>
      <c r="M620" s="387" t="s">
        <v>26</v>
      </c>
      <c r="N620" s="387" t="s">
        <v>26</v>
      </c>
      <c r="O620" s="387" t="s">
        <v>26</v>
      </c>
      <c r="P620" s="387" t="s">
        <v>26</v>
      </c>
    </row>
    <row r="621" spans="1:16" s="445" customFormat="1" ht="150" x14ac:dyDescent="0.25">
      <c r="A621" s="202" t="s">
        <v>4625</v>
      </c>
      <c r="B621" s="426" t="s">
        <v>2547</v>
      </c>
      <c r="C621" s="444" t="s">
        <v>26</v>
      </c>
      <c r="D621" s="386" t="s">
        <v>26</v>
      </c>
      <c r="E621" s="199" t="s">
        <v>59</v>
      </c>
      <c r="F621" s="335" t="s">
        <v>109</v>
      </c>
      <c r="G621" s="382" t="s">
        <v>360</v>
      </c>
      <c r="H621" s="199" t="s">
        <v>2518</v>
      </c>
      <c r="I621" s="263" t="s">
        <v>115</v>
      </c>
      <c r="J621" s="199" t="s">
        <v>807</v>
      </c>
      <c r="K621" s="199" t="s">
        <v>2519</v>
      </c>
      <c r="L621" s="254">
        <v>7140</v>
      </c>
      <c r="M621" s="387" t="s">
        <v>26</v>
      </c>
      <c r="N621" s="387" t="s">
        <v>26</v>
      </c>
      <c r="O621" s="387" t="s">
        <v>26</v>
      </c>
      <c r="P621" s="387" t="s">
        <v>26</v>
      </c>
    </row>
    <row r="622" spans="1:16" s="445" customFormat="1" ht="150" x14ac:dyDescent="0.25">
      <c r="A622" s="202" t="s">
        <v>4626</v>
      </c>
      <c r="B622" s="426" t="s">
        <v>2548</v>
      </c>
      <c r="C622" s="444" t="s">
        <v>26</v>
      </c>
      <c r="D622" s="386" t="s">
        <v>26</v>
      </c>
      <c r="E622" s="199" t="s">
        <v>59</v>
      </c>
      <c r="F622" s="335" t="s">
        <v>109</v>
      </c>
      <c r="G622" s="382" t="s">
        <v>360</v>
      </c>
      <c r="H622" s="199" t="s">
        <v>2518</v>
      </c>
      <c r="I622" s="263" t="s">
        <v>115</v>
      </c>
      <c r="J622" s="199" t="s">
        <v>807</v>
      </c>
      <c r="K622" s="199" t="s">
        <v>2519</v>
      </c>
      <c r="L622" s="254">
        <v>9360</v>
      </c>
      <c r="M622" s="387" t="s">
        <v>26</v>
      </c>
      <c r="N622" s="387" t="s">
        <v>26</v>
      </c>
      <c r="O622" s="387" t="s">
        <v>26</v>
      </c>
      <c r="P622" s="387" t="s">
        <v>26</v>
      </c>
    </row>
    <row r="623" spans="1:16" s="445" customFormat="1" ht="150" x14ac:dyDescent="0.25">
      <c r="A623" s="202" t="s">
        <v>4627</v>
      </c>
      <c r="B623" s="426" t="s">
        <v>2549</v>
      </c>
      <c r="C623" s="444" t="s">
        <v>26</v>
      </c>
      <c r="D623" s="386" t="s">
        <v>26</v>
      </c>
      <c r="E623" s="199" t="s">
        <v>59</v>
      </c>
      <c r="F623" s="335" t="s">
        <v>109</v>
      </c>
      <c r="G623" s="382" t="s">
        <v>360</v>
      </c>
      <c r="H623" s="199" t="s">
        <v>2518</v>
      </c>
      <c r="I623" s="263" t="s">
        <v>115</v>
      </c>
      <c r="J623" s="199" t="s">
        <v>807</v>
      </c>
      <c r="K623" s="199" t="s">
        <v>2519</v>
      </c>
      <c r="L623" s="254">
        <v>50400</v>
      </c>
      <c r="M623" s="387" t="s">
        <v>26</v>
      </c>
      <c r="N623" s="387" t="s">
        <v>26</v>
      </c>
      <c r="O623" s="387" t="s">
        <v>26</v>
      </c>
      <c r="P623" s="387" t="s">
        <v>26</v>
      </c>
    </row>
    <row r="624" spans="1:16" s="445" customFormat="1" ht="150" x14ac:dyDescent="0.25">
      <c r="A624" s="202" t="s">
        <v>4628</v>
      </c>
      <c r="B624" s="426" t="s">
        <v>2550</v>
      </c>
      <c r="C624" s="444" t="s">
        <v>26</v>
      </c>
      <c r="D624" s="386" t="s">
        <v>26</v>
      </c>
      <c r="E624" s="199" t="s">
        <v>59</v>
      </c>
      <c r="F624" s="335" t="s">
        <v>109</v>
      </c>
      <c r="G624" s="382" t="s">
        <v>360</v>
      </c>
      <c r="H624" s="199" t="s">
        <v>2518</v>
      </c>
      <c r="I624" s="263" t="s">
        <v>115</v>
      </c>
      <c r="J624" s="199" t="s">
        <v>807</v>
      </c>
      <c r="K624" s="199" t="s">
        <v>2519</v>
      </c>
      <c r="L624" s="254">
        <v>2923.2</v>
      </c>
      <c r="M624" s="387" t="s">
        <v>26</v>
      </c>
      <c r="N624" s="387" t="s">
        <v>26</v>
      </c>
      <c r="O624" s="387" t="s">
        <v>26</v>
      </c>
      <c r="P624" s="387" t="s">
        <v>26</v>
      </c>
    </row>
    <row r="625" spans="1:16" s="445" customFormat="1" ht="150" x14ac:dyDescent="0.25">
      <c r="A625" s="202" t="s">
        <v>4629</v>
      </c>
      <c r="B625" s="426" t="s">
        <v>2551</v>
      </c>
      <c r="C625" s="444" t="s">
        <v>26</v>
      </c>
      <c r="D625" s="386" t="s">
        <v>26</v>
      </c>
      <c r="E625" s="199" t="s">
        <v>59</v>
      </c>
      <c r="F625" s="335" t="s">
        <v>109</v>
      </c>
      <c r="G625" s="382" t="s">
        <v>360</v>
      </c>
      <c r="H625" s="199" t="s">
        <v>2518</v>
      </c>
      <c r="I625" s="263" t="s">
        <v>115</v>
      </c>
      <c r="J625" s="199" t="s">
        <v>807</v>
      </c>
      <c r="K625" s="199" t="s">
        <v>2519</v>
      </c>
      <c r="L625" s="254">
        <v>11930</v>
      </c>
      <c r="M625" s="387" t="s">
        <v>26</v>
      </c>
      <c r="N625" s="387" t="s">
        <v>26</v>
      </c>
      <c r="O625" s="387" t="s">
        <v>26</v>
      </c>
      <c r="P625" s="387" t="s">
        <v>26</v>
      </c>
    </row>
    <row r="626" spans="1:16" s="445" customFormat="1" ht="150" x14ac:dyDescent="0.25">
      <c r="A626" s="202" t="s">
        <v>4630</v>
      </c>
      <c r="B626" s="426" t="s">
        <v>2552</v>
      </c>
      <c r="C626" s="444" t="s">
        <v>26</v>
      </c>
      <c r="D626" s="386" t="s">
        <v>26</v>
      </c>
      <c r="E626" s="199" t="s">
        <v>59</v>
      </c>
      <c r="F626" s="335" t="s">
        <v>109</v>
      </c>
      <c r="G626" s="382" t="s">
        <v>360</v>
      </c>
      <c r="H626" s="199" t="s">
        <v>2518</v>
      </c>
      <c r="I626" s="263" t="s">
        <v>115</v>
      </c>
      <c r="J626" s="199" t="s">
        <v>807</v>
      </c>
      <c r="K626" s="199" t="s">
        <v>2519</v>
      </c>
      <c r="L626" s="254">
        <v>174869</v>
      </c>
      <c r="M626" s="387" t="s">
        <v>26</v>
      </c>
      <c r="N626" s="387" t="s">
        <v>26</v>
      </c>
      <c r="O626" s="387" t="s">
        <v>26</v>
      </c>
      <c r="P626" s="387" t="s">
        <v>26</v>
      </c>
    </row>
    <row r="627" spans="1:16" s="445" customFormat="1" ht="150" x14ac:dyDescent="0.25">
      <c r="A627" s="202" t="s">
        <v>5132</v>
      </c>
      <c r="B627" s="426" t="s">
        <v>2553</v>
      </c>
      <c r="C627" s="444" t="s">
        <v>26</v>
      </c>
      <c r="D627" s="386" t="s">
        <v>26</v>
      </c>
      <c r="E627" s="199" t="s">
        <v>59</v>
      </c>
      <c r="F627" s="335" t="s">
        <v>109</v>
      </c>
      <c r="G627" s="382" t="s">
        <v>360</v>
      </c>
      <c r="H627" s="199" t="s">
        <v>2518</v>
      </c>
      <c r="I627" s="263" t="s">
        <v>115</v>
      </c>
      <c r="J627" s="199" t="s">
        <v>807</v>
      </c>
      <c r="K627" s="199" t="s">
        <v>2519</v>
      </c>
      <c r="L627" s="254">
        <v>229599</v>
      </c>
      <c r="M627" s="387" t="s">
        <v>26</v>
      </c>
      <c r="N627" s="387" t="s">
        <v>26</v>
      </c>
      <c r="O627" s="387" t="s">
        <v>26</v>
      </c>
      <c r="P627" s="387" t="s">
        <v>26</v>
      </c>
    </row>
    <row r="628" spans="1:16" s="445" customFormat="1" ht="150" x14ac:dyDescent="0.25">
      <c r="A628" s="202" t="s">
        <v>5133</v>
      </c>
      <c r="B628" s="426" t="s">
        <v>2554</v>
      </c>
      <c r="C628" s="444" t="s">
        <v>26</v>
      </c>
      <c r="D628" s="386" t="s">
        <v>26</v>
      </c>
      <c r="E628" s="199" t="s">
        <v>59</v>
      </c>
      <c r="F628" s="335" t="s">
        <v>109</v>
      </c>
      <c r="G628" s="382" t="s">
        <v>360</v>
      </c>
      <c r="H628" s="199" t="s">
        <v>2555</v>
      </c>
      <c r="I628" s="263" t="s">
        <v>115</v>
      </c>
      <c r="J628" s="199" t="s">
        <v>807</v>
      </c>
      <c r="K628" s="199" t="s">
        <v>2556</v>
      </c>
      <c r="L628" s="254">
        <v>268737.8</v>
      </c>
      <c r="M628" s="387" t="s">
        <v>26</v>
      </c>
      <c r="N628" s="387" t="s">
        <v>26</v>
      </c>
      <c r="O628" s="387" t="s">
        <v>26</v>
      </c>
      <c r="P628" s="387" t="s">
        <v>26</v>
      </c>
    </row>
    <row r="629" spans="1:16" s="445" customFormat="1" ht="150" x14ac:dyDescent="0.25">
      <c r="A629" s="202" t="s">
        <v>4631</v>
      </c>
      <c r="B629" s="426" t="s">
        <v>2557</v>
      </c>
      <c r="C629" s="444" t="s">
        <v>26</v>
      </c>
      <c r="D629" s="386" t="s">
        <v>26</v>
      </c>
      <c r="E629" s="199" t="s">
        <v>59</v>
      </c>
      <c r="F629" s="335" t="s">
        <v>109</v>
      </c>
      <c r="G629" s="382" t="s">
        <v>360</v>
      </c>
      <c r="H629" s="199" t="s">
        <v>2555</v>
      </c>
      <c r="I629" s="263" t="s">
        <v>115</v>
      </c>
      <c r="J629" s="199" t="s">
        <v>807</v>
      </c>
      <c r="K629" s="199" t="s">
        <v>2556</v>
      </c>
      <c r="L629" s="254">
        <v>110560</v>
      </c>
      <c r="M629" s="387" t="s">
        <v>26</v>
      </c>
      <c r="N629" s="387" t="s">
        <v>26</v>
      </c>
      <c r="O629" s="387" t="s">
        <v>26</v>
      </c>
      <c r="P629" s="387" t="s">
        <v>26</v>
      </c>
    </row>
    <row r="630" spans="1:16" s="241" customFormat="1" ht="13.5" customHeight="1" x14ac:dyDescent="0.3">
      <c r="A630" s="460" t="s">
        <v>99</v>
      </c>
      <c r="B630" s="461"/>
      <c r="C630" s="461"/>
      <c r="D630" s="461"/>
      <c r="E630" s="461"/>
      <c r="F630" s="461"/>
      <c r="G630" s="461"/>
      <c r="H630" s="461"/>
      <c r="I630" s="461"/>
      <c r="J630" s="461"/>
      <c r="K630" s="461"/>
      <c r="L630" s="461"/>
      <c r="M630" s="461"/>
      <c r="N630" s="461"/>
      <c r="O630" s="461"/>
      <c r="P630" s="462"/>
    </row>
    <row r="631" spans="1:16" s="275" customFormat="1" ht="187.5" x14ac:dyDescent="0.3">
      <c r="A631" s="395" t="s">
        <v>4632</v>
      </c>
      <c r="B631" s="380" t="s">
        <v>363</v>
      </c>
      <c r="C631" s="380" t="s">
        <v>359</v>
      </c>
      <c r="D631" s="386" t="s">
        <v>27</v>
      </c>
      <c r="E631" s="392" t="s">
        <v>27</v>
      </c>
      <c r="F631" s="393" t="s">
        <v>298</v>
      </c>
      <c r="G631" s="392" t="s">
        <v>360</v>
      </c>
      <c r="H631" s="392" t="s">
        <v>361</v>
      </c>
      <c r="I631" s="380" t="s">
        <v>304</v>
      </c>
      <c r="J631" s="392" t="s">
        <v>366</v>
      </c>
      <c r="K631" s="446" t="s">
        <v>362</v>
      </c>
      <c r="L631" s="441">
        <v>514533.32</v>
      </c>
      <c r="M631" s="256" t="s">
        <v>27</v>
      </c>
      <c r="N631" s="380" t="s">
        <v>27</v>
      </c>
      <c r="O631" s="395" t="s">
        <v>27</v>
      </c>
      <c r="P631" s="395" t="s">
        <v>26</v>
      </c>
    </row>
    <row r="632" spans="1:16" s="275" customFormat="1" ht="187.5" x14ac:dyDescent="0.3">
      <c r="A632" s="395" t="s">
        <v>4633</v>
      </c>
      <c r="B632" s="447" t="s">
        <v>365</v>
      </c>
      <c r="C632" s="447" t="s">
        <v>364</v>
      </c>
      <c r="D632" s="448" t="s">
        <v>27</v>
      </c>
      <c r="E632" s="449" t="s">
        <v>27</v>
      </c>
      <c r="F632" s="450" t="s">
        <v>298</v>
      </c>
      <c r="G632" s="449" t="s">
        <v>360</v>
      </c>
      <c r="H632" s="449" t="s">
        <v>361</v>
      </c>
      <c r="I632" s="447" t="s">
        <v>304</v>
      </c>
      <c r="J632" s="449" t="s">
        <v>91</v>
      </c>
      <c r="K632" s="451"/>
      <c r="L632" s="452">
        <v>231014.96</v>
      </c>
      <c r="M632" s="453" t="s">
        <v>27</v>
      </c>
      <c r="N632" s="447" t="s">
        <v>27</v>
      </c>
      <c r="O632" s="454" t="s">
        <v>27</v>
      </c>
      <c r="P632" s="454" t="s">
        <v>26</v>
      </c>
    </row>
    <row r="633" spans="1:16" s="275" customFormat="1" ht="187.5" x14ac:dyDescent="0.3">
      <c r="A633" s="395" t="s">
        <v>5134</v>
      </c>
      <c r="B633" s="380" t="s">
        <v>367</v>
      </c>
      <c r="C633" s="380" t="s">
        <v>368</v>
      </c>
      <c r="D633" s="386" t="s">
        <v>27</v>
      </c>
      <c r="E633" s="392" t="s">
        <v>27</v>
      </c>
      <c r="F633" s="393" t="s">
        <v>298</v>
      </c>
      <c r="G633" s="392" t="s">
        <v>360</v>
      </c>
      <c r="H633" s="392" t="s">
        <v>361</v>
      </c>
      <c r="I633" s="380" t="s">
        <v>304</v>
      </c>
      <c r="J633" s="392" t="s">
        <v>91</v>
      </c>
      <c r="K633" s="446"/>
      <c r="L633" s="455">
        <v>556536.04</v>
      </c>
      <c r="M633" s="256" t="s">
        <v>27</v>
      </c>
      <c r="N633" s="380" t="s">
        <v>27</v>
      </c>
      <c r="O633" s="395" t="s">
        <v>27</v>
      </c>
      <c r="P633" s="395" t="s">
        <v>26</v>
      </c>
    </row>
    <row r="634" spans="1:16" s="275" customFormat="1" ht="187.5" x14ac:dyDescent="0.3">
      <c r="A634" s="395" t="s">
        <v>4634</v>
      </c>
      <c r="B634" s="380" t="s">
        <v>369</v>
      </c>
      <c r="C634" s="380" t="s">
        <v>370</v>
      </c>
      <c r="D634" s="386" t="s">
        <v>27</v>
      </c>
      <c r="E634" s="392" t="s">
        <v>27</v>
      </c>
      <c r="F634" s="393" t="s">
        <v>298</v>
      </c>
      <c r="G634" s="392" t="s">
        <v>360</v>
      </c>
      <c r="H634" s="392" t="s">
        <v>361</v>
      </c>
      <c r="I634" s="380" t="s">
        <v>304</v>
      </c>
      <c r="J634" s="392" t="s">
        <v>91</v>
      </c>
      <c r="K634" s="456"/>
      <c r="L634" s="380">
        <v>63004.08</v>
      </c>
      <c r="M634" s="457" t="s">
        <v>27</v>
      </c>
      <c r="N634" s="380" t="s">
        <v>27</v>
      </c>
      <c r="O634" s="395" t="s">
        <v>27</v>
      </c>
      <c r="P634" s="395" t="s">
        <v>26</v>
      </c>
    </row>
    <row r="635" spans="1:16" s="275" customFormat="1" ht="187.5" x14ac:dyDescent="0.3">
      <c r="A635" s="395" t="s">
        <v>4635</v>
      </c>
      <c r="B635" s="380" t="s">
        <v>371</v>
      </c>
      <c r="C635" s="380" t="s">
        <v>372</v>
      </c>
      <c r="D635" s="386" t="s">
        <v>27</v>
      </c>
      <c r="E635" s="392" t="s">
        <v>27</v>
      </c>
      <c r="F635" s="393" t="s">
        <v>298</v>
      </c>
      <c r="G635" s="392" t="s">
        <v>360</v>
      </c>
      <c r="H635" s="392" t="s">
        <v>361</v>
      </c>
      <c r="I635" s="380" t="s">
        <v>304</v>
      </c>
      <c r="J635" s="392" t="s">
        <v>91</v>
      </c>
      <c r="K635" s="446"/>
      <c r="L635" s="380">
        <v>493531.96</v>
      </c>
      <c r="M635" s="256" t="s">
        <v>27</v>
      </c>
      <c r="N635" s="380" t="s">
        <v>27</v>
      </c>
      <c r="O635" s="395" t="s">
        <v>27</v>
      </c>
      <c r="P635" s="395" t="s">
        <v>26</v>
      </c>
    </row>
    <row r="636" spans="1:16" s="275" customFormat="1" ht="187.5" x14ac:dyDescent="0.3">
      <c r="A636" s="395" t="s">
        <v>4636</v>
      </c>
      <c r="B636" s="380" t="s">
        <v>373</v>
      </c>
      <c r="C636" s="380" t="s">
        <v>374</v>
      </c>
      <c r="D636" s="386" t="s">
        <v>27</v>
      </c>
      <c r="E636" s="392" t="s">
        <v>27</v>
      </c>
      <c r="F636" s="393" t="s">
        <v>298</v>
      </c>
      <c r="G636" s="392" t="s">
        <v>360</v>
      </c>
      <c r="H636" s="392" t="s">
        <v>361</v>
      </c>
      <c r="I636" s="380" t="s">
        <v>304</v>
      </c>
      <c r="J636" s="392" t="s">
        <v>91</v>
      </c>
      <c r="K636" s="446"/>
      <c r="L636" s="380">
        <v>241515.64</v>
      </c>
      <c r="M636" s="256" t="s">
        <v>27</v>
      </c>
      <c r="N636" s="380" t="s">
        <v>27</v>
      </c>
      <c r="O636" s="395" t="s">
        <v>27</v>
      </c>
      <c r="P636" s="395" t="s">
        <v>26</v>
      </c>
    </row>
    <row r="637" spans="1:16" s="275" customFormat="1" ht="187.5" x14ac:dyDescent="0.3">
      <c r="A637" s="395" t="s">
        <v>4637</v>
      </c>
      <c r="B637" s="380" t="s">
        <v>376</v>
      </c>
      <c r="C637" s="380" t="s">
        <v>375</v>
      </c>
      <c r="D637" s="386" t="s">
        <v>27</v>
      </c>
      <c r="E637" s="392" t="s">
        <v>27</v>
      </c>
      <c r="F637" s="393" t="s">
        <v>298</v>
      </c>
      <c r="G637" s="392" t="s">
        <v>360</v>
      </c>
      <c r="H637" s="392" t="s">
        <v>361</v>
      </c>
      <c r="I637" s="380" t="s">
        <v>304</v>
      </c>
      <c r="J637" s="392" t="s">
        <v>91</v>
      </c>
      <c r="K637" s="446"/>
      <c r="L637" s="380">
        <v>51332.480000000003</v>
      </c>
      <c r="M637" s="256" t="s">
        <v>27</v>
      </c>
      <c r="N637" s="380" t="s">
        <v>27</v>
      </c>
      <c r="O637" s="395" t="s">
        <v>27</v>
      </c>
      <c r="P637" s="395" t="s">
        <v>26</v>
      </c>
    </row>
    <row r="638" spans="1:16" s="275" customFormat="1" ht="187.5" x14ac:dyDescent="0.3">
      <c r="A638" s="395" t="s">
        <v>4638</v>
      </c>
      <c r="B638" s="380" t="s">
        <v>377</v>
      </c>
      <c r="C638" s="380" t="s">
        <v>378</v>
      </c>
      <c r="D638" s="386" t="s">
        <v>27</v>
      </c>
      <c r="E638" s="392" t="s">
        <v>27</v>
      </c>
      <c r="F638" s="393" t="s">
        <v>298</v>
      </c>
      <c r="G638" s="392" t="s">
        <v>360</v>
      </c>
      <c r="H638" s="392" t="s">
        <v>361</v>
      </c>
      <c r="I638" s="380" t="s">
        <v>304</v>
      </c>
      <c r="J638" s="392" t="s">
        <v>91</v>
      </c>
      <c r="K638" s="446"/>
      <c r="L638" s="380">
        <v>295161.76</v>
      </c>
      <c r="M638" s="256"/>
      <c r="N638" s="380"/>
      <c r="O638" s="395"/>
      <c r="P638" s="395"/>
    </row>
    <row r="639" spans="1:16" s="275" customFormat="1" ht="187.5" x14ac:dyDescent="0.3">
      <c r="A639" s="395" t="s">
        <v>4639</v>
      </c>
      <c r="B639" s="380" t="s">
        <v>379</v>
      </c>
      <c r="C639" s="380" t="s">
        <v>380</v>
      </c>
      <c r="D639" s="386" t="s">
        <v>27</v>
      </c>
      <c r="E639" s="392" t="s">
        <v>27</v>
      </c>
      <c r="F639" s="393" t="s">
        <v>298</v>
      </c>
      <c r="G639" s="392" t="s">
        <v>360</v>
      </c>
      <c r="H639" s="392" t="s">
        <v>361</v>
      </c>
      <c r="I639" s="380" t="s">
        <v>304</v>
      </c>
      <c r="J639" s="392" t="s">
        <v>91</v>
      </c>
      <c r="K639" s="446"/>
      <c r="L639" s="380">
        <v>1510386.32</v>
      </c>
      <c r="M639" s="256"/>
      <c r="N639" s="380"/>
      <c r="O639" s="395"/>
      <c r="P639" s="395"/>
    </row>
    <row r="640" spans="1:16" s="275" customFormat="1" ht="187.5" x14ac:dyDescent="0.3">
      <c r="A640" s="395" t="s">
        <v>4640</v>
      </c>
      <c r="B640" s="380" t="s">
        <v>381</v>
      </c>
      <c r="C640" s="380" t="s">
        <v>382</v>
      </c>
      <c r="D640" s="386" t="s">
        <v>27</v>
      </c>
      <c r="E640" s="392" t="s">
        <v>27</v>
      </c>
      <c r="F640" s="393" t="s">
        <v>298</v>
      </c>
      <c r="G640" s="392" t="s">
        <v>360</v>
      </c>
      <c r="H640" s="392" t="s">
        <v>361</v>
      </c>
      <c r="I640" s="380" t="s">
        <v>304</v>
      </c>
      <c r="J640" s="392" t="s">
        <v>91</v>
      </c>
      <c r="K640" s="446"/>
      <c r="L640" s="380">
        <v>1083539.76</v>
      </c>
      <c r="M640" s="256"/>
      <c r="N640" s="380"/>
      <c r="O640" s="395"/>
      <c r="P640" s="395"/>
    </row>
    <row r="641" spans="1:16" s="275" customFormat="1" ht="187.5" x14ac:dyDescent="0.3">
      <c r="A641" s="395" t="s">
        <v>5135</v>
      </c>
      <c r="B641" s="380" t="s">
        <v>383</v>
      </c>
      <c r="C641" s="380" t="s">
        <v>386</v>
      </c>
      <c r="D641" s="386" t="s">
        <v>27</v>
      </c>
      <c r="E641" s="392" t="s">
        <v>27</v>
      </c>
      <c r="F641" s="393" t="s">
        <v>298</v>
      </c>
      <c r="G641" s="392" t="s">
        <v>360</v>
      </c>
      <c r="H641" s="392" t="s">
        <v>361</v>
      </c>
      <c r="I641" s="380" t="s">
        <v>304</v>
      </c>
      <c r="J641" s="392" t="s">
        <v>91</v>
      </c>
      <c r="K641" s="446"/>
      <c r="L641" s="380">
        <v>1439807.52</v>
      </c>
      <c r="M641" s="256"/>
      <c r="N641" s="380"/>
      <c r="O641" s="395"/>
      <c r="P641" s="395"/>
    </row>
    <row r="642" spans="1:16" s="275" customFormat="1" ht="187.5" x14ac:dyDescent="0.3">
      <c r="A642" s="395" t="s">
        <v>4641</v>
      </c>
      <c r="B642" s="380" t="s">
        <v>384</v>
      </c>
      <c r="C642" s="380" t="s">
        <v>385</v>
      </c>
      <c r="D642" s="386" t="s">
        <v>27</v>
      </c>
      <c r="E642" s="392" t="s">
        <v>27</v>
      </c>
      <c r="F642" s="393" t="s">
        <v>298</v>
      </c>
      <c r="G642" s="392" t="s">
        <v>360</v>
      </c>
      <c r="H642" s="392" t="s">
        <v>361</v>
      </c>
      <c r="I642" s="380" t="s">
        <v>304</v>
      </c>
      <c r="J642" s="392" t="s">
        <v>91</v>
      </c>
      <c r="K642" s="446"/>
      <c r="L642" s="380">
        <v>449159.2</v>
      </c>
      <c r="M642" s="256"/>
      <c r="N642" s="380"/>
      <c r="O642" s="395"/>
      <c r="P642" s="395"/>
    </row>
    <row r="643" spans="1:16" s="275" customFormat="1" ht="187.5" x14ac:dyDescent="0.3">
      <c r="A643" s="395" t="s">
        <v>4642</v>
      </c>
      <c r="B643" s="380" t="s">
        <v>387</v>
      </c>
      <c r="C643" s="380" t="s">
        <v>390</v>
      </c>
      <c r="D643" s="386" t="s">
        <v>27</v>
      </c>
      <c r="E643" s="392" t="s">
        <v>27</v>
      </c>
      <c r="F643" s="393" t="s">
        <v>298</v>
      </c>
      <c r="G643" s="392" t="s">
        <v>360</v>
      </c>
      <c r="H643" s="392" t="s">
        <v>361</v>
      </c>
      <c r="I643" s="380" t="s">
        <v>304</v>
      </c>
      <c r="J643" s="392" t="s">
        <v>91</v>
      </c>
      <c r="K643" s="446"/>
      <c r="L643" s="380">
        <v>161908.24</v>
      </c>
      <c r="M643" s="256"/>
      <c r="N643" s="380"/>
      <c r="O643" s="395"/>
      <c r="P643" s="395"/>
    </row>
    <row r="644" spans="1:16" s="275" customFormat="1" ht="187.5" x14ac:dyDescent="0.3">
      <c r="A644" s="395" t="s">
        <v>4643</v>
      </c>
      <c r="B644" s="380" t="s">
        <v>388</v>
      </c>
      <c r="C644" s="380" t="s">
        <v>389</v>
      </c>
      <c r="D644" s="386" t="s">
        <v>27</v>
      </c>
      <c r="E644" s="392" t="s">
        <v>27</v>
      </c>
      <c r="F644" s="393" t="s">
        <v>298</v>
      </c>
      <c r="G644" s="392" t="s">
        <v>360</v>
      </c>
      <c r="H644" s="392" t="s">
        <v>361</v>
      </c>
      <c r="I644" s="380" t="s">
        <v>304</v>
      </c>
      <c r="J644" s="392" t="s">
        <v>91</v>
      </c>
      <c r="K644" s="446"/>
      <c r="L644" s="380">
        <v>310546.71999999997</v>
      </c>
      <c r="M644" s="256"/>
      <c r="N644" s="380"/>
      <c r="O644" s="395"/>
      <c r="P644" s="395"/>
    </row>
    <row r="645" spans="1:16" s="275" customFormat="1" ht="187.5" x14ac:dyDescent="0.3">
      <c r="A645" s="395" t="s">
        <v>4644</v>
      </c>
      <c r="B645" s="380" t="s">
        <v>392</v>
      </c>
      <c r="C645" s="380" t="s">
        <v>391</v>
      </c>
      <c r="D645" s="386" t="s">
        <v>27</v>
      </c>
      <c r="E645" s="392" t="s">
        <v>27</v>
      </c>
      <c r="F645" s="393" t="s">
        <v>298</v>
      </c>
      <c r="G645" s="392" t="s">
        <v>360</v>
      </c>
      <c r="H645" s="392" t="s">
        <v>361</v>
      </c>
      <c r="I645" s="380" t="s">
        <v>304</v>
      </c>
      <c r="J645" s="392" t="s">
        <v>91</v>
      </c>
      <c r="K645" s="446"/>
      <c r="L645" s="243">
        <v>0</v>
      </c>
      <c r="M645" s="256"/>
      <c r="N645" s="380"/>
      <c r="O645" s="395"/>
      <c r="P645" s="395"/>
    </row>
    <row r="646" spans="1:16" s="241" customFormat="1" ht="18.75" x14ac:dyDescent="0.3">
      <c r="A646" s="458" t="s">
        <v>104</v>
      </c>
      <c r="B646" s="284"/>
      <c r="C646" s="284"/>
      <c r="D646" s="284"/>
      <c r="E646" s="284"/>
      <c r="F646" s="284"/>
      <c r="G646" s="284"/>
      <c r="H646" s="284"/>
      <c r="I646" s="284"/>
      <c r="J646" s="284"/>
      <c r="K646" s="284"/>
      <c r="L646" s="284"/>
      <c r="M646" s="284"/>
      <c r="N646" s="284"/>
      <c r="O646" s="284"/>
      <c r="P646" s="285"/>
    </row>
    <row r="647" spans="1:16" s="195" customFormat="1" ht="168.75" x14ac:dyDescent="0.3">
      <c r="A647" s="185" t="s">
        <v>4645</v>
      </c>
      <c r="B647" s="186" t="s">
        <v>3045</v>
      </c>
      <c r="C647" s="186" t="s">
        <v>3040</v>
      </c>
      <c r="D647" s="247" t="s">
        <v>27</v>
      </c>
      <c r="E647" s="204" t="s">
        <v>77</v>
      </c>
      <c r="F647" s="186" t="s">
        <v>282</v>
      </c>
      <c r="G647" s="204" t="s">
        <v>90</v>
      </c>
      <c r="H647" s="204"/>
      <c r="I647" s="204" t="s">
        <v>873</v>
      </c>
      <c r="J647" s="204" t="s">
        <v>102</v>
      </c>
      <c r="K647" s="204" t="s">
        <v>3039</v>
      </c>
      <c r="L647" s="383" t="s">
        <v>27</v>
      </c>
      <c r="M647" s="193" t="s">
        <v>27</v>
      </c>
      <c r="N647" s="186" t="s">
        <v>27</v>
      </c>
      <c r="O647" s="186" t="s">
        <v>27</v>
      </c>
      <c r="P647" s="185" t="s">
        <v>26</v>
      </c>
    </row>
    <row r="648" spans="1:16" s="195" customFormat="1" ht="168.75" x14ac:dyDescent="0.3">
      <c r="A648" s="185" t="s">
        <v>4646</v>
      </c>
      <c r="B648" s="186" t="s">
        <v>3044</v>
      </c>
      <c r="C648" s="186" t="s">
        <v>3041</v>
      </c>
      <c r="D648" s="247" t="s">
        <v>27</v>
      </c>
      <c r="E648" s="204" t="s">
        <v>77</v>
      </c>
      <c r="F648" s="186" t="s">
        <v>282</v>
      </c>
      <c r="G648" s="204" t="s">
        <v>90</v>
      </c>
      <c r="H648" s="204"/>
      <c r="I648" s="204" t="s">
        <v>873</v>
      </c>
      <c r="J648" s="204" t="s">
        <v>102</v>
      </c>
      <c r="K648" s="204" t="s">
        <v>3039</v>
      </c>
      <c r="L648" s="383" t="s">
        <v>27</v>
      </c>
      <c r="M648" s="193" t="s">
        <v>27</v>
      </c>
      <c r="N648" s="186" t="s">
        <v>27</v>
      </c>
      <c r="O648" s="186" t="s">
        <v>27</v>
      </c>
      <c r="P648" s="185" t="s">
        <v>26</v>
      </c>
    </row>
    <row r="649" spans="1:16" s="195" customFormat="1" ht="168.75" x14ac:dyDescent="0.3">
      <c r="A649" s="185" t="s">
        <v>4647</v>
      </c>
      <c r="B649" s="186" t="s">
        <v>3042</v>
      </c>
      <c r="C649" s="186" t="s">
        <v>3043</v>
      </c>
      <c r="D649" s="247" t="s">
        <v>27</v>
      </c>
      <c r="E649" s="204" t="s">
        <v>65</v>
      </c>
      <c r="F649" s="186" t="s">
        <v>282</v>
      </c>
      <c r="G649" s="204" t="s">
        <v>90</v>
      </c>
      <c r="H649" s="204" t="s">
        <v>3046</v>
      </c>
      <c r="I649" s="204" t="s">
        <v>873</v>
      </c>
      <c r="J649" s="204" t="s">
        <v>102</v>
      </c>
      <c r="K649" s="204" t="s">
        <v>3039</v>
      </c>
      <c r="L649" s="383">
        <v>49685</v>
      </c>
      <c r="M649" s="193" t="s">
        <v>27</v>
      </c>
      <c r="N649" s="186" t="s">
        <v>27</v>
      </c>
      <c r="O649" s="186" t="s">
        <v>27</v>
      </c>
      <c r="P649" s="185" t="s">
        <v>26</v>
      </c>
    </row>
    <row r="650" spans="1:16" s="195" customFormat="1" ht="168.75" x14ac:dyDescent="0.3">
      <c r="A650" s="185" t="s">
        <v>4648</v>
      </c>
      <c r="B650" s="186" t="s">
        <v>3047</v>
      </c>
      <c r="C650" s="186" t="s">
        <v>3048</v>
      </c>
      <c r="D650" s="247" t="s">
        <v>27</v>
      </c>
      <c r="E650" s="204"/>
      <c r="F650" s="186" t="s">
        <v>282</v>
      </c>
      <c r="G650" s="204" t="s">
        <v>90</v>
      </c>
      <c r="H650" s="204"/>
      <c r="I650" s="204" t="s">
        <v>873</v>
      </c>
      <c r="J650" s="204" t="s">
        <v>102</v>
      </c>
      <c r="K650" s="204" t="s">
        <v>3039</v>
      </c>
      <c r="L650" s="383" t="s">
        <v>27</v>
      </c>
      <c r="M650" s="193" t="s">
        <v>27</v>
      </c>
      <c r="N650" s="186" t="s">
        <v>27</v>
      </c>
      <c r="O650" s="186" t="s">
        <v>27</v>
      </c>
      <c r="P650" s="185" t="s">
        <v>26</v>
      </c>
    </row>
    <row r="651" spans="1:16" s="195" customFormat="1" ht="168.75" x14ac:dyDescent="0.3">
      <c r="A651" s="185" t="s">
        <v>4649</v>
      </c>
      <c r="B651" s="186" t="s">
        <v>3049</v>
      </c>
      <c r="C651" s="186" t="s">
        <v>3050</v>
      </c>
      <c r="D651" s="247" t="s">
        <v>27</v>
      </c>
      <c r="E651" s="204" t="s">
        <v>75</v>
      </c>
      <c r="F651" s="186" t="s">
        <v>282</v>
      </c>
      <c r="G651" s="204" t="s">
        <v>90</v>
      </c>
      <c r="H651" s="204"/>
      <c r="I651" s="204" t="s">
        <v>873</v>
      </c>
      <c r="J651" s="204" t="s">
        <v>102</v>
      </c>
      <c r="K651" s="204" t="s">
        <v>3039</v>
      </c>
      <c r="L651" s="383">
        <v>30148.09</v>
      </c>
      <c r="M651" s="193" t="s">
        <v>27</v>
      </c>
      <c r="N651" s="186" t="s">
        <v>27</v>
      </c>
      <c r="O651" s="186" t="s">
        <v>27</v>
      </c>
      <c r="P651" s="185" t="s">
        <v>26</v>
      </c>
    </row>
    <row r="652" spans="1:16" s="195" customFormat="1" ht="168.75" x14ac:dyDescent="0.3">
      <c r="A652" s="185" t="s">
        <v>4650</v>
      </c>
      <c r="B652" s="186" t="s">
        <v>3051</v>
      </c>
      <c r="C652" s="186" t="s">
        <v>3052</v>
      </c>
      <c r="D652" s="247" t="s">
        <v>27</v>
      </c>
      <c r="E652" s="204" t="s">
        <v>65</v>
      </c>
      <c r="F652" s="186" t="s">
        <v>282</v>
      </c>
      <c r="G652" s="204" t="s">
        <v>90</v>
      </c>
      <c r="H652" s="204"/>
      <c r="I652" s="204" t="s">
        <v>873</v>
      </c>
      <c r="J652" s="204" t="s">
        <v>102</v>
      </c>
      <c r="K652" s="204" t="s">
        <v>3039</v>
      </c>
      <c r="L652" s="383">
        <v>5700</v>
      </c>
      <c r="M652" s="193" t="s">
        <v>27</v>
      </c>
      <c r="N652" s="186" t="s">
        <v>27</v>
      </c>
      <c r="O652" s="186" t="s">
        <v>27</v>
      </c>
      <c r="P652" s="185" t="s">
        <v>26</v>
      </c>
    </row>
    <row r="653" spans="1:16" s="195" customFormat="1" ht="168.75" x14ac:dyDescent="0.3">
      <c r="A653" s="185" t="s">
        <v>4651</v>
      </c>
      <c r="B653" s="186" t="s">
        <v>3053</v>
      </c>
      <c r="C653" s="186" t="s">
        <v>3054</v>
      </c>
      <c r="D653" s="247" t="s">
        <v>27</v>
      </c>
      <c r="E653" s="204"/>
      <c r="F653" s="186" t="s">
        <v>282</v>
      </c>
      <c r="G653" s="204" t="s">
        <v>90</v>
      </c>
      <c r="H653" s="204"/>
      <c r="I653" s="204" t="s">
        <v>873</v>
      </c>
      <c r="J653" s="204" t="s">
        <v>102</v>
      </c>
      <c r="K653" s="204" t="s">
        <v>3039</v>
      </c>
      <c r="L653" s="383" t="s">
        <v>27</v>
      </c>
      <c r="M653" s="193" t="s">
        <v>27</v>
      </c>
      <c r="N653" s="186" t="s">
        <v>27</v>
      </c>
      <c r="O653" s="186" t="s">
        <v>27</v>
      </c>
      <c r="P653" s="185" t="s">
        <v>26</v>
      </c>
    </row>
    <row r="654" spans="1:16" s="195" customFormat="1" ht="168.75" x14ac:dyDescent="0.3">
      <c r="A654" s="185" t="s">
        <v>4652</v>
      </c>
      <c r="B654" s="186" t="s">
        <v>3056</v>
      </c>
      <c r="C654" s="186" t="s">
        <v>3055</v>
      </c>
      <c r="D654" s="247" t="s">
        <v>27</v>
      </c>
      <c r="E654" s="204"/>
      <c r="F654" s="186" t="s">
        <v>282</v>
      </c>
      <c r="G654" s="204" t="s">
        <v>90</v>
      </c>
      <c r="H654" s="204"/>
      <c r="I654" s="204" t="s">
        <v>873</v>
      </c>
      <c r="J654" s="204" t="s">
        <v>102</v>
      </c>
      <c r="K654" s="204" t="s">
        <v>3039</v>
      </c>
      <c r="L654" s="383" t="s">
        <v>27</v>
      </c>
      <c r="M654" s="193" t="s">
        <v>27</v>
      </c>
      <c r="N654" s="186" t="s">
        <v>27</v>
      </c>
      <c r="O654" s="186" t="s">
        <v>27</v>
      </c>
      <c r="P654" s="185" t="s">
        <v>26</v>
      </c>
    </row>
    <row r="655" spans="1:16" s="195" customFormat="1" ht="168.75" x14ac:dyDescent="0.3">
      <c r="A655" s="185" t="s">
        <v>4653</v>
      </c>
      <c r="B655" s="186" t="s">
        <v>3057</v>
      </c>
      <c r="C655" s="186" t="s">
        <v>3058</v>
      </c>
      <c r="D655" s="247" t="s">
        <v>27</v>
      </c>
      <c r="E655" s="204"/>
      <c r="F655" s="186" t="s">
        <v>282</v>
      </c>
      <c r="G655" s="204" t="s">
        <v>90</v>
      </c>
      <c r="H655" s="204"/>
      <c r="I655" s="204" t="s">
        <v>873</v>
      </c>
      <c r="J655" s="204" t="s">
        <v>102</v>
      </c>
      <c r="K655" s="204" t="s">
        <v>3039</v>
      </c>
      <c r="L655" s="383" t="s">
        <v>27</v>
      </c>
      <c r="M655" s="193" t="s">
        <v>27</v>
      </c>
      <c r="N655" s="186" t="s">
        <v>27</v>
      </c>
      <c r="O655" s="186" t="s">
        <v>27</v>
      </c>
      <c r="P655" s="185" t="s">
        <v>26</v>
      </c>
    </row>
    <row r="656" spans="1:16" s="195" customFormat="1" ht="168.75" x14ac:dyDescent="0.3">
      <c r="A656" s="185" t="s">
        <v>4654</v>
      </c>
      <c r="B656" s="186" t="s">
        <v>3060</v>
      </c>
      <c r="C656" s="186" t="s">
        <v>3059</v>
      </c>
      <c r="D656" s="247" t="s">
        <v>27</v>
      </c>
      <c r="E656" s="204"/>
      <c r="F656" s="186" t="s">
        <v>282</v>
      </c>
      <c r="G656" s="204" t="s">
        <v>90</v>
      </c>
      <c r="H656" s="204"/>
      <c r="I656" s="204" t="s">
        <v>873</v>
      </c>
      <c r="J656" s="204" t="s">
        <v>102</v>
      </c>
      <c r="K656" s="204" t="s">
        <v>3039</v>
      </c>
      <c r="L656" s="383" t="s">
        <v>27</v>
      </c>
      <c r="M656" s="193" t="s">
        <v>27</v>
      </c>
      <c r="N656" s="186" t="s">
        <v>27</v>
      </c>
      <c r="O656" s="186" t="s">
        <v>27</v>
      </c>
      <c r="P656" s="185" t="s">
        <v>26</v>
      </c>
    </row>
    <row r="657" spans="1:16" s="195" customFormat="1" ht="168.75" x14ac:dyDescent="0.3">
      <c r="A657" s="185" t="s">
        <v>4655</v>
      </c>
      <c r="B657" s="186" t="s">
        <v>3061</v>
      </c>
      <c r="C657" s="186" t="s">
        <v>3062</v>
      </c>
      <c r="D657" s="247" t="s">
        <v>27</v>
      </c>
      <c r="E657" s="204"/>
      <c r="F657" s="186" t="s">
        <v>282</v>
      </c>
      <c r="G657" s="204" t="s">
        <v>90</v>
      </c>
      <c r="H657" s="204"/>
      <c r="I657" s="204" t="s">
        <v>873</v>
      </c>
      <c r="J657" s="204" t="s">
        <v>102</v>
      </c>
      <c r="K657" s="204" t="s">
        <v>3039</v>
      </c>
      <c r="L657" s="383" t="s">
        <v>27</v>
      </c>
      <c r="M657" s="193" t="s">
        <v>27</v>
      </c>
      <c r="N657" s="186" t="s">
        <v>27</v>
      </c>
      <c r="O657" s="186" t="s">
        <v>27</v>
      </c>
      <c r="P657" s="185" t="s">
        <v>26</v>
      </c>
    </row>
    <row r="658" spans="1:16" s="195" customFormat="1" ht="168.75" x14ac:dyDescent="0.3">
      <c r="A658" s="185" t="s">
        <v>4656</v>
      </c>
      <c r="B658" s="186" t="s">
        <v>3063</v>
      </c>
      <c r="C658" s="186" t="s">
        <v>3064</v>
      </c>
      <c r="D658" s="247" t="s">
        <v>27</v>
      </c>
      <c r="E658" s="204"/>
      <c r="F658" s="186" t="s">
        <v>282</v>
      </c>
      <c r="G658" s="204" t="s">
        <v>90</v>
      </c>
      <c r="H658" s="204"/>
      <c r="I658" s="204" t="s">
        <v>873</v>
      </c>
      <c r="J658" s="204" t="s">
        <v>102</v>
      </c>
      <c r="K658" s="204" t="s">
        <v>3039</v>
      </c>
      <c r="L658" s="383" t="s">
        <v>27</v>
      </c>
      <c r="M658" s="193" t="s">
        <v>27</v>
      </c>
      <c r="N658" s="186" t="s">
        <v>27</v>
      </c>
      <c r="O658" s="186" t="s">
        <v>27</v>
      </c>
      <c r="P658" s="185" t="s">
        <v>26</v>
      </c>
    </row>
    <row r="659" spans="1:16" s="195" customFormat="1" ht="168.75" x14ac:dyDescent="0.3">
      <c r="A659" s="185" t="s">
        <v>4657</v>
      </c>
      <c r="B659" s="186" t="s">
        <v>3065</v>
      </c>
      <c r="C659" s="186" t="s">
        <v>3066</v>
      </c>
      <c r="D659" s="247" t="s">
        <v>27</v>
      </c>
      <c r="E659" s="204"/>
      <c r="F659" s="186" t="s">
        <v>282</v>
      </c>
      <c r="G659" s="204" t="s">
        <v>90</v>
      </c>
      <c r="H659" s="204"/>
      <c r="I659" s="204" t="s">
        <v>873</v>
      </c>
      <c r="J659" s="204" t="s">
        <v>102</v>
      </c>
      <c r="K659" s="204" t="s">
        <v>3039</v>
      </c>
      <c r="L659" s="383" t="s">
        <v>27</v>
      </c>
      <c r="M659" s="193" t="s">
        <v>27</v>
      </c>
      <c r="N659" s="186" t="s">
        <v>27</v>
      </c>
      <c r="O659" s="186" t="s">
        <v>27</v>
      </c>
      <c r="P659" s="185" t="s">
        <v>26</v>
      </c>
    </row>
    <row r="660" spans="1:16" s="195" customFormat="1" ht="168.75" x14ac:dyDescent="0.3">
      <c r="A660" s="185" t="s">
        <v>4658</v>
      </c>
      <c r="B660" s="186" t="s">
        <v>3067</v>
      </c>
      <c r="C660" s="186" t="s">
        <v>3068</v>
      </c>
      <c r="D660" s="247" t="s">
        <v>27</v>
      </c>
      <c r="E660" s="204"/>
      <c r="F660" s="186" t="s">
        <v>282</v>
      </c>
      <c r="G660" s="204" t="s">
        <v>90</v>
      </c>
      <c r="H660" s="204"/>
      <c r="I660" s="204" t="s">
        <v>873</v>
      </c>
      <c r="J660" s="204" t="s">
        <v>102</v>
      </c>
      <c r="K660" s="204" t="s">
        <v>3039</v>
      </c>
      <c r="L660" s="383" t="s">
        <v>27</v>
      </c>
      <c r="M660" s="193" t="s">
        <v>27</v>
      </c>
      <c r="N660" s="186" t="s">
        <v>27</v>
      </c>
      <c r="O660" s="186" t="s">
        <v>27</v>
      </c>
      <c r="P660" s="185" t="s">
        <v>26</v>
      </c>
    </row>
    <row r="661" spans="1:16" s="195" customFormat="1" ht="168.75" x14ac:dyDescent="0.3">
      <c r="A661" s="185" t="s">
        <v>4659</v>
      </c>
      <c r="B661" s="186" t="s">
        <v>3069</v>
      </c>
      <c r="C661" s="186" t="s">
        <v>3070</v>
      </c>
      <c r="D661" s="247" t="s">
        <v>27</v>
      </c>
      <c r="E661" s="204"/>
      <c r="F661" s="186" t="s">
        <v>282</v>
      </c>
      <c r="G661" s="204" t="s">
        <v>90</v>
      </c>
      <c r="H661" s="204"/>
      <c r="I661" s="204" t="s">
        <v>873</v>
      </c>
      <c r="J661" s="204" t="s">
        <v>102</v>
      </c>
      <c r="K661" s="204" t="s">
        <v>3039</v>
      </c>
      <c r="L661" s="383" t="s">
        <v>27</v>
      </c>
      <c r="M661" s="193" t="s">
        <v>27</v>
      </c>
      <c r="N661" s="186" t="s">
        <v>27</v>
      </c>
      <c r="O661" s="186" t="s">
        <v>27</v>
      </c>
      <c r="P661" s="185" t="s">
        <v>26</v>
      </c>
    </row>
    <row r="662" spans="1:16" s="195" customFormat="1" ht="168.75" x14ac:dyDescent="0.3">
      <c r="A662" s="185" t="s">
        <v>4660</v>
      </c>
      <c r="B662" s="186" t="s">
        <v>3074</v>
      </c>
      <c r="C662" s="186" t="s">
        <v>3075</v>
      </c>
      <c r="D662" s="247" t="s">
        <v>27</v>
      </c>
      <c r="E662" s="204" t="s">
        <v>68</v>
      </c>
      <c r="F662" s="186" t="s">
        <v>282</v>
      </c>
      <c r="G662" s="204" t="s">
        <v>90</v>
      </c>
      <c r="H662" s="204"/>
      <c r="I662" s="204" t="s">
        <v>873</v>
      </c>
      <c r="J662" s="204" t="s">
        <v>102</v>
      </c>
      <c r="K662" s="204" t="s">
        <v>3039</v>
      </c>
      <c r="L662" s="383">
        <v>5700</v>
      </c>
      <c r="M662" s="193" t="s">
        <v>27</v>
      </c>
      <c r="N662" s="186" t="s">
        <v>27</v>
      </c>
      <c r="O662" s="186" t="s">
        <v>27</v>
      </c>
      <c r="P662" s="185" t="s">
        <v>26</v>
      </c>
    </row>
    <row r="663" spans="1:16" s="195" customFormat="1" ht="168.75" x14ac:dyDescent="0.3">
      <c r="A663" s="185" t="s">
        <v>4661</v>
      </c>
      <c r="B663" s="186" t="s">
        <v>3077</v>
      </c>
      <c r="C663" s="186" t="s">
        <v>3076</v>
      </c>
      <c r="D663" s="247" t="s">
        <v>27</v>
      </c>
      <c r="E663" s="204"/>
      <c r="F663" s="186" t="s">
        <v>282</v>
      </c>
      <c r="G663" s="204" t="s">
        <v>90</v>
      </c>
      <c r="H663" s="204"/>
      <c r="I663" s="204" t="s">
        <v>873</v>
      </c>
      <c r="J663" s="204" t="s">
        <v>102</v>
      </c>
      <c r="K663" s="204" t="s">
        <v>3039</v>
      </c>
      <c r="L663" s="383" t="s">
        <v>27</v>
      </c>
      <c r="M663" s="193" t="s">
        <v>27</v>
      </c>
      <c r="N663" s="186" t="s">
        <v>27</v>
      </c>
      <c r="O663" s="186" t="s">
        <v>27</v>
      </c>
      <c r="P663" s="185" t="s">
        <v>26</v>
      </c>
    </row>
    <row r="664" spans="1:16" s="195" customFormat="1" ht="168.75" x14ac:dyDescent="0.3">
      <c r="A664" s="185" t="s">
        <v>4662</v>
      </c>
      <c r="B664" s="186" t="s">
        <v>3078</v>
      </c>
      <c r="C664" s="186" t="s">
        <v>3079</v>
      </c>
      <c r="D664" s="247" t="s">
        <v>27</v>
      </c>
      <c r="E664" s="204" t="s">
        <v>68</v>
      </c>
      <c r="F664" s="186" t="s">
        <v>282</v>
      </c>
      <c r="G664" s="204" t="s">
        <v>90</v>
      </c>
      <c r="H664" s="204"/>
      <c r="I664" s="204" t="s">
        <v>873</v>
      </c>
      <c r="J664" s="204" t="s">
        <v>102</v>
      </c>
      <c r="K664" s="204" t="s">
        <v>3039</v>
      </c>
      <c r="L664" s="383">
        <v>7080</v>
      </c>
      <c r="M664" s="193" t="s">
        <v>27</v>
      </c>
      <c r="N664" s="186" t="s">
        <v>27</v>
      </c>
      <c r="O664" s="186" t="s">
        <v>27</v>
      </c>
      <c r="P664" s="185" t="s">
        <v>26</v>
      </c>
    </row>
    <row r="665" spans="1:16" s="195" customFormat="1" ht="168.75" x14ac:dyDescent="0.3">
      <c r="A665" s="185" t="s">
        <v>4663</v>
      </c>
      <c r="B665" s="186" t="s">
        <v>3080</v>
      </c>
      <c r="C665" s="186" t="s">
        <v>3081</v>
      </c>
      <c r="D665" s="247" t="s">
        <v>27</v>
      </c>
      <c r="E665" s="204" t="s">
        <v>68</v>
      </c>
      <c r="F665" s="186" t="s">
        <v>282</v>
      </c>
      <c r="G665" s="204" t="s">
        <v>90</v>
      </c>
      <c r="H665" s="204"/>
      <c r="I665" s="204" t="s">
        <v>873</v>
      </c>
      <c r="J665" s="204" t="s">
        <v>102</v>
      </c>
      <c r="K665" s="204" t="s">
        <v>3039</v>
      </c>
      <c r="L665" s="383">
        <v>6605</v>
      </c>
      <c r="M665" s="193" t="s">
        <v>27</v>
      </c>
      <c r="N665" s="186" t="s">
        <v>27</v>
      </c>
      <c r="O665" s="186" t="s">
        <v>27</v>
      </c>
      <c r="P665" s="185" t="s">
        <v>26</v>
      </c>
    </row>
    <row r="666" spans="1:16" s="195" customFormat="1" ht="168.75" x14ac:dyDescent="0.3">
      <c r="A666" s="185" t="s">
        <v>4664</v>
      </c>
      <c r="B666" s="186" t="s">
        <v>3082</v>
      </c>
      <c r="C666" s="186" t="s">
        <v>3083</v>
      </c>
      <c r="D666" s="247" t="s">
        <v>27</v>
      </c>
      <c r="E666" s="204"/>
      <c r="F666" s="186" t="s">
        <v>282</v>
      </c>
      <c r="G666" s="204" t="s">
        <v>90</v>
      </c>
      <c r="H666" s="204"/>
      <c r="I666" s="204" t="s">
        <v>873</v>
      </c>
      <c r="J666" s="204" t="s">
        <v>102</v>
      </c>
      <c r="K666" s="204" t="s">
        <v>3039</v>
      </c>
      <c r="L666" s="383" t="s">
        <v>27</v>
      </c>
      <c r="M666" s="193" t="s">
        <v>27</v>
      </c>
      <c r="N666" s="186" t="s">
        <v>27</v>
      </c>
      <c r="O666" s="186" t="s">
        <v>27</v>
      </c>
      <c r="P666" s="185" t="s">
        <v>26</v>
      </c>
    </row>
    <row r="667" spans="1:16" s="195" customFormat="1" ht="168.75" x14ac:dyDescent="0.3">
      <c r="A667" s="185" t="s">
        <v>4665</v>
      </c>
      <c r="B667" s="186" t="s">
        <v>3084</v>
      </c>
      <c r="C667" s="186" t="s">
        <v>3085</v>
      </c>
      <c r="D667" s="247" t="s">
        <v>27</v>
      </c>
      <c r="E667" s="204" t="s">
        <v>68</v>
      </c>
      <c r="F667" s="186" t="s">
        <v>282</v>
      </c>
      <c r="G667" s="204" t="s">
        <v>90</v>
      </c>
      <c r="H667" s="204"/>
      <c r="I667" s="204" t="s">
        <v>873</v>
      </c>
      <c r="J667" s="204" t="s">
        <v>102</v>
      </c>
      <c r="K667" s="204" t="s">
        <v>3039</v>
      </c>
      <c r="L667" s="383">
        <v>7510</v>
      </c>
      <c r="M667" s="193" t="s">
        <v>27</v>
      </c>
      <c r="N667" s="186" t="s">
        <v>27</v>
      </c>
      <c r="O667" s="186" t="s">
        <v>27</v>
      </c>
      <c r="P667" s="185" t="s">
        <v>26</v>
      </c>
    </row>
    <row r="668" spans="1:16" s="195" customFormat="1" ht="168.75" x14ac:dyDescent="0.3">
      <c r="A668" s="185" t="s">
        <v>4666</v>
      </c>
      <c r="B668" s="186" t="s">
        <v>3086</v>
      </c>
      <c r="C668" s="186" t="s">
        <v>3087</v>
      </c>
      <c r="D668" s="247" t="s">
        <v>27</v>
      </c>
      <c r="E668" s="204"/>
      <c r="F668" s="186" t="s">
        <v>282</v>
      </c>
      <c r="G668" s="204" t="s">
        <v>90</v>
      </c>
      <c r="H668" s="204"/>
      <c r="I668" s="204" t="s">
        <v>873</v>
      </c>
      <c r="J668" s="204" t="s">
        <v>102</v>
      </c>
      <c r="K668" s="204" t="s">
        <v>3039</v>
      </c>
      <c r="L668" s="383"/>
      <c r="M668" s="193" t="s">
        <v>27</v>
      </c>
      <c r="N668" s="186" t="s">
        <v>27</v>
      </c>
      <c r="O668" s="186" t="s">
        <v>27</v>
      </c>
      <c r="P668" s="185" t="s">
        <v>26</v>
      </c>
    </row>
    <row r="669" spans="1:16" s="195" customFormat="1" ht="168.75" x14ac:dyDescent="0.3">
      <c r="A669" s="185" t="s">
        <v>4667</v>
      </c>
      <c r="B669" s="186" t="s">
        <v>3088</v>
      </c>
      <c r="C669" s="186" t="s">
        <v>3089</v>
      </c>
      <c r="D669" s="247" t="s">
        <v>27</v>
      </c>
      <c r="E669" s="204" t="s">
        <v>68</v>
      </c>
      <c r="F669" s="186" t="s">
        <v>282</v>
      </c>
      <c r="G669" s="204" t="s">
        <v>90</v>
      </c>
      <c r="H669" s="204"/>
      <c r="I669" s="204" t="s">
        <v>873</v>
      </c>
      <c r="J669" s="204" t="s">
        <v>102</v>
      </c>
      <c r="K669" s="204" t="s">
        <v>3039</v>
      </c>
      <c r="L669" s="383">
        <v>7080</v>
      </c>
      <c r="M669" s="193" t="s">
        <v>27</v>
      </c>
      <c r="N669" s="186" t="s">
        <v>27</v>
      </c>
      <c r="O669" s="186" t="s">
        <v>27</v>
      </c>
      <c r="P669" s="185" t="s">
        <v>26</v>
      </c>
    </row>
    <row r="670" spans="1:16" s="195" customFormat="1" ht="168.75" x14ac:dyDescent="0.3">
      <c r="A670" s="185" t="s">
        <v>4668</v>
      </c>
      <c r="B670" s="186" t="s">
        <v>3091</v>
      </c>
      <c r="C670" s="186" t="s">
        <v>3092</v>
      </c>
      <c r="D670" s="247" t="s">
        <v>27</v>
      </c>
      <c r="E670" s="204"/>
      <c r="F670" s="186" t="s">
        <v>282</v>
      </c>
      <c r="G670" s="204" t="s">
        <v>90</v>
      </c>
      <c r="H670" s="204"/>
      <c r="I670" s="204" t="s">
        <v>873</v>
      </c>
      <c r="J670" s="204" t="s">
        <v>102</v>
      </c>
      <c r="K670" s="204" t="s">
        <v>3039</v>
      </c>
      <c r="L670" s="383" t="s">
        <v>27</v>
      </c>
      <c r="M670" s="193" t="s">
        <v>27</v>
      </c>
      <c r="N670" s="186" t="s">
        <v>27</v>
      </c>
      <c r="O670" s="186" t="s">
        <v>27</v>
      </c>
      <c r="P670" s="185" t="s">
        <v>26</v>
      </c>
    </row>
    <row r="671" spans="1:16" s="195" customFormat="1" ht="168.75" x14ac:dyDescent="0.3">
      <c r="A671" s="185" t="s">
        <v>4669</v>
      </c>
      <c r="B671" s="186" t="s">
        <v>3093</v>
      </c>
      <c r="C671" s="186" t="s">
        <v>3094</v>
      </c>
      <c r="D671" s="247" t="s">
        <v>27</v>
      </c>
      <c r="E671" s="204" t="s">
        <v>68</v>
      </c>
      <c r="F671" s="186" t="s">
        <v>282</v>
      </c>
      <c r="G671" s="204" t="s">
        <v>90</v>
      </c>
      <c r="H671" s="204"/>
      <c r="I671" s="204" t="s">
        <v>873</v>
      </c>
      <c r="J671" s="204" t="s">
        <v>102</v>
      </c>
      <c r="K671" s="204" t="s">
        <v>3039</v>
      </c>
      <c r="L671" s="383">
        <v>7310</v>
      </c>
      <c r="M671" s="193" t="s">
        <v>27</v>
      </c>
      <c r="N671" s="186" t="s">
        <v>27</v>
      </c>
      <c r="O671" s="186" t="s">
        <v>27</v>
      </c>
      <c r="P671" s="185" t="s">
        <v>26</v>
      </c>
    </row>
    <row r="672" spans="1:16" s="195" customFormat="1" ht="168.75" x14ac:dyDescent="0.3">
      <c r="A672" s="185" t="s">
        <v>4670</v>
      </c>
      <c r="B672" s="186" t="s">
        <v>3095</v>
      </c>
      <c r="C672" s="186" t="s">
        <v>3096</v>
      </c>
      <c r="D672" s="247" t="s">
        <v>27</v>
      </c>
      <c r="E672" s="204"/>
      <c r="F672" s="186" t="s">
        <v>282</v>
      </c>
      <c r="G672" s="204" t="s">
        <v>90</v>
      </c>
      <c r="H672" s="204"/>
      <c r="I672" s="204" t="s">
        <v>873</v>
      </c>
      <c r="J672" s="204" t="s">
        <v>102</v>
      </c>
      <c r="K672" s="204" t="s">
        <v>3039</v>
      </c>
      <c r="L672" s="383" t="s">
        <v>27</v>
      </c>
      <c r="M672" s="193" t="s">
        <v>27</v>
      </c>
      <c r="N672" s="186" t="s">
        <v>27</v>
      </c>
      <c r="O672" s="186" t="s">
        <v>27</v>
      </c>
      <c r="P672" s="185" t="s">
        <v>26</v>
      </c>
    </row>
    <row r="673" spans="1:16" s="195" customFormat="1" ht="168.75" x14ac:dyDescent="0.3">
      <c r="A673" s="185" t="s">
        <v>5136</v>
      </c>
      <c r="B673" s="186" t="s">
        <v>3097</v>
      </c>
      <c r="C673" s="186" t="s">
        <v>3098</v>
      </c>
      <c r="D673" s="247" t="s">
        <v>27</v>
      </c>
      <c r="E673" s="204"/>
      <c r="F673" s="186" t="s">
        <v>282</v>
      </c>
      <c r="G673" s="204" t="s">
        <v>90</v>
      </c>
      <c r="H673" s="204"/>
      <c r="I673" s="204" t="s">
        <v>873</v>
      </c>
      <c r="J673" s="204" t="s">
        <v>102</v>
      </c>
      <c r="K673" s="204" t="s">
        <v>3039</v>
      </c>
      <c r="L673" s="383" t="s">
        <v>27</v>
      </c>
      <c r="M673" s="193" t="s">
        <v>27</v>
      </c>
      <c r="N673" s="186" t="s">
        <v>27</v>
      </c>
      <c r="O673" s="186" t="s">
        <v>27</v>
      </c>
      <c r="P673" s="185" t="s">
        <v>26</v>
      </c>
    </row>
    <row r="674" spans="1:16" s="195" customFormat="1" ht="168.75" x14ac:dyDescent="0.3">
      <c r="A674" s="185" t="s">
        <v>4671</v>
      </c>
      <c r="B674" s="186" t="s">
        <v>3099</v>
      </c>
      <c r="C674" s="186" t="s">
        <v>3100</v>
      </c>
      <c r="D674" s="247" t="s">
        <v>27</v>
      </c>
      <c r="E674" s="204"/>
      <c r="F674" s="186" t="s">
        <v>282</v>
      </c>
      <c r="G674" s="204" t="s">
        <v>90</v>
      </c>
      <c r="H674" s="204"/>
      <c r="I674" s="204" t="s">
        <v>873</v>
      </c>
      <c r="J674" s="204" t="s">
        <v>102</v>
      </c>
      <c r="K674" s="204" t="s">
        <v>3039</v>
      </c>
      <c r="L674" s="383" t="s">
        <v>27</v>
      </c>
      <c r="M674" s="193" t="s">
        <v>27</v>
      </c>
      <c r="N674" s="186" t="s">
        <v>27</v>
      </c>
      <c r="O674" s="186" t="s">
        <v>27</v>
      </c>
      <c r="P674" s="185" t="s">
        <v>26</v>
      </c>
    </row>
    <row r="675" spans="1:16" s="195" customFormat="1" ht="168.75" x14ac:dyDescent="0.3">
      <c r="A675" s="185" t="s">
        <v>4672</v>
      </c>
      <c r="B675" s="186" t="s">
        <v>3101</v>
      </c>
      <c r="C675" s="186" t="s">
        <v>3102</v>
      </c>
      <c r="D675" s="247" t="s">
        <v>27</v>
      </c>
      <c r="E675" s="204"/>
      <c r="F675" s="186" t="s">
        <v>282</v>
      </c>
      <c r="G675" s="204" t="s">
        <v>90</v>
      </c>
      <c r="H675" s="204"/>
      <c r="I675" s="204" t="s">
        <v>873</v>
      </c>
      <c r="J675" s="204" t="s">
        <v>102</v>
      </c>
      <c r="K675" s="204" t="s">
        <v>3039</v>
      </c>
      <c r="L675" s="383" t="s">
        <v>27</v>
      </c>
      <c r="M675" s="193" t="s">
        <v>27</v>
      </c>
      <c r="N675" s="186" t="s">
        <v>27</v>
      </c>
      <c r="O675" s="186" t="s">
        <v>27</v>
      </c>
      <c r="P675" s="185" t="s">
        <v>26</v>
      </c>
    </row>
    <row r="676" spans="1:16" s="195" customFormat="1" ht="168.75" x14ac:dyDescent="0.3">
      <c r="A676" s="185" t="s">
        <v>4673</v>
      </c>
      <c r="B676" s="186" t="s">
        <v>3103</v>
      </c>
      <c r="C676" s="186" t="s">
        <v>3104</v>
      </c>
      <c r="D676" s="247" t="s">
        <v>27</v>
      </c>
      <c r="E676" s="204"/>
      <c r="F676" s="186" t="s">
        <v>282</v>
      </c>
      <c r="G676" s="204" t="s">
        <v>90</v>
      </c>
      <c r="H676" s="204"/>
      <c r="I676" s="204" t="s">
        <v>873</v>
      </c>
      <c r="J676" s="204" t="s">
        <v>102</v>
      </c>
      <c r="K676" s="204" t="s">
        <v>3039</v>
      </c>
      <c r="L676" s="383" t="s">
        <v>27</v>
      </c>
      <c r="M676" s="193" t="s">
        <v>27</v>
      </c>
      <c r="N676" s="186" t="s">
        <v>27</v>
      </c>
      <c r="O676" s="186" t="s">
        <v>27</v>
      </c>
      <c r="P676" s="185" t="s">
        <v>26</v>
      </c>
    </row>
    <row r="677" spans="1:16" s="195" customFormat="1" ht="168.75" x14ac:dyDescent="0.3">
      <c r="A677" s="185" t="s">
        <v>4674</v>
      </c>
      <c r="B677" s="186" t="s">
        <v>3105</v>
      </c>
      <c r="C677" s="186" t="s">
        <v>3106</v>
      </c>
      <c r="D677" s="247" t="s">
        <v>27</v>
      </c>
      <c r="E677" s="204"/>
      <c r="F677" s="186" t="s">
        <v>282</v>
      </c>
      <c r="G677" s="204" t="s">
        <v>90</v>
      </c>
      <c r="H677" s="204"/>
      <c r="I677" s="204" t="s">
        <v>873</v>
      </c>
      <c r="J677" s="204" t="s">
        <v>102</v>
      </c>
      <c r="K677" s="204" t="s">
        <v>3039</v>
      </c>
      <c r="L677" s="383" t="s">
        <v>27</v>
      </c>
      <c r="M677" s="193" t="s">
        <v>27</v>
      </c>
      <c r="N677" s="186" t="s">
        <v>27</v>
      </c>
      <c r="O677" s="186" t="s">
        <v>27</v>
      </c>
      <c r="P677" s="185" t="s">
        <v>26</v>
      </c>
    </row>
    <row r="678" spans="1:16" s="195" customFormat="1" ht="168.75" x14ac:dyDescent="0.3">
      <c r="A678" s="185" t="s">
        <v>4675</v>
      </c>
      <c r="B678" s="186" t="s">
        <v>3108</v>
      </c>
      <c r="C678" s="186" t="s">
        <v>3107</v>
      </c>
      <c r="D678" s="247" t="s">
        <v>27</v>
      </c>
      <c r="E678" s="204"/>
      <c r="F678" s="186" t="s">
        <v>282</v>
      </c>
      <c r="G678" s="204" t="s">
        <v>90</v>
      </c>
      <c r="H678" s="204"/>
      <c r="I678" s="204" t="s">
        <v>873</v>
      </c>
      <c r="J678" s="204" t="s">
        <v>102</v>
      </c>
      <c r="K678" s="204" t="s">
        <v>3039</v>
      </c>
      <c r="L678" s="383" t="s">
        <v>27</v>
      </c>
      <c r="M678" s="193" t="s">
        <v>27</v>
      </c>
      <c r="N678" s="186" t="s">
        <v>27</v>
      </c>
      <c r="O678" s="186" t="s">
        <v>27</v>
      </c>
      <c r="P678" s="185" t="s">
        <v>26</v>
      </c>
    </row>
    <row r="679" spans="1:16" s="195" customFormat="1" ht="168.75" x14ac:dyDescent="0.3">
      <c r="A679" s="185" t="s">
        <v>4676</v>
      </c>
      <c r="B679" s="186" t="s">
        <v>3109</v>
      </c>
      <c r="C679" s="186" t="s">
        <v>3110</v>
      </c>
      <c r="D679" s="247" t="s">
        <v>27</v>
      </c>
      <c r="E679" s="204" t="s">
        <v>68</v>
      </c>
      <c r="F679" s="186" t="s">
        <v>282</v>
      </c>
      <c r="G679" s="204" t="s">
        <v>90</v>
      </c>
      <c r="H679" s="204"/>
      <c r="I679" s="204" t="s">
        <v>873</v>
      </c>
      <c r="J679" s="204" t="s">
        <v>102</v>
      </c>
      <c r="K679" s="204" t="s">
        <v>3039</v>
      </c>
      <c r="L679" s="383">
        <v>5870</v>
      </c>
      <c r="M679" s="193" t="s">
        <v>27</v>
      </c>
      <c r="N679" s="186" t="s">
        <v>27</v>
      </c>
      <c r="O679" s="186" t="s">
        <v>27</v>
      </c>
      <c r="P679" s="185" t="s">
        <v>26</v>
      </c>
    </row>
    <row r="680" spans="1:16" s="195" customFormat="1" ht="168.75" x14ac:dyDescent="0.3">
      <c r="A680" s="185" t="s">
        <v>4677</v>
      </c>
      <c r="B680" s="186" t="s">
        <v>3111</v>
      </c>
      <c r="C680" s="186" t="s">
        <v>3112</v>
      </c>
      <c r="D680" s="247" t="s">
        <v>27</v>
      </c>
      <c r="E680" s="204"/>
      <c r="F680" s="186" t="s">
        <v>282</v>
      </c>
      <c r="G680" s="204" t="s">
        <v>90</v>
      </c>
      <c r="H680" s="204"/>
      <c r="I680" s="204" t="s">
        <v>873</v>
      </c>
      <c r="J680" s="204" t="s">
        <v>102</v>
      </c>
      <c r="K680" s="204" t="s">
        <v>3039</v>
      </c>
      <c r="L680" s="383" t="s">
        <v>27</v>
      </c>
      <c r="M680" s="193" t="s">
        <v>27</v>
      </c>
      <c r="N680" s="186" t="s">
        <v>27</v>
      </c>
      <c r="O680" s="186" t="s">
        <v>27</v>
      </c>
      <c r="P680" s="185" t="s">
        <v>26</v>
      </c>
    </row>
    <row r="681" spans="1:16" s="195" customFormat="1" ht="168.75" x14ac:dyDescent="0.3">
      <c r="A681" s="185" t="s">
        <v>4678</v>
      </c>
      <c r="B681" s="186" t="s">
        <v>3113</v>
      </c>
      <c r="C681" s="186" t="s">
        <v>3114</v>
      </c>
      <c r="D681" s="247" t="s">
        <v>27</v>
      </c>
      <c r="E681" s="204"/>
      <c r="F681" s="186" t="s">
        <v>282</v>
      </c>
      <c r="G681" s="204" t="s">
        <v>90</v>
      </c>
      <c r="H681" s="204"/>
      <c r="I681" s="204" t="s">
        <v>873</v>
      </c>
      <c r="J681" s="204" t="s">
        <v>102</v>
      </c>
      <c r="K681" s="204" t="s">
        <v>3039</v>
      </c>
      <c r="L681" s="383" t="s">
        <v>27</v>
      </c>
      <c r="M681" s="193" t="s">
        <v>27</v>
      </c>
      <c r="N681" s="186" t="s">
        <v>27</v>
      </c>
      <c r="O681" s="186" t="s">
        <v>27</v>
      </c>
      <c r="P681" s="185" t="s">
        <v>26</v>
      </c>
    </row>
    <row r="682" spans="1:16" s="195" customFormat="1" ht="168.75" x14ac:dyDescent="0.3">
      <c r="A682" s="185" t="s">
        <v>4679</v>
      </c>
      <c r="B682" s="186" t="s">
        <v>3115</v>
      </c>
      <c r="C682" s="186" t="s">
        <v>3116</v>
      </c>
      <c r="D682" s="247" t="s">
        <v>27</v>
      </c>
      <c r="E682" s="204"/>
      <c r="F682" s="186" t="s">
        <v>282</v>
      </c>
      <c r="G682" s="204" t="s">
        <v>90</v>
      </c>
      <c r="H682" s="204"/>
      <c r="I682" s="204" t="s">
        <v>873</v>
      </c>
      <c r="J682" s="204" t="s">
        <v>102</v>
      </c>
      <c r="K682" s="204" t="s">
        <v>3039</v>
      </c>
      <c r="L682" s="383" t="s">
        <v>27</v>
      </c>
      <c r="M682" s="193" t="s">
        <v>27</v>
      </c>
      <c r="N682" s="186" t="s">
        <v>27</v>
      </c>
      <c r="O682" s="186" t="s">
        <v>27</v>
      </c>
      <c r="P682" s="185" t="s">
        <v>26</v>
      </c>
    </row>
    <row r="683" spans="1:16" s="195" customFormat="1" ht="168.75" x14ac:dyDescent="0.3">
      <c r="A683" s="185" t="s">
        <v>4680</v>
      </c>
      <c r="B683" s="186" t="s">
        <v>3117</v>
      </c>
      <c r="C683" s="186" t="s">
        <v>3118</v>
      </c>
      <c r="D683" s="247" t="s">
        <v>27</v>
      </c>
      <c r="E683" s="204"/>
      <c r="F683" s="186" t="s">
        <v>282</v>
      </c>
      <c r="G683" s="204" t="s">
        <v>90</v>
      </c>
      <c r="H683" s="204"/>
      <c r="I683" s="204" t="s">
        <v>873</v>
      </c>
      <c r="J683" s="204" t="s">
        <v>102</v>
      </c>
      <c r="K683" s="204" t="s">
        <v>3039</v>
      </c>
      <c r="L683" s="383" t="s">
        <v>27</v>
      </c>
      <c r="M683" s="193" t="s">
        <v>27</v>
      </c>
      <c r="N683" s="186" t="s">
        <v>27</v>
      </c>
      <c r="O683" s="186" t="s">
        <v>27</v>
      </c>
      <c r="P683" s="185" t="s">
        <v>26</v>
      </c>
    </row>
    <row r="684" spans="1:16" s="195" customFormat="1" ht="168.75" x14ac:dyDescent="0.3">
      <c r="A684" s="185" t="s">
        <v>4681</v>
      </c>
      <c r="B684" s="186" t="s">
        <v>3119</v>
      </c>
      <c r="C684" s="186" t="s">
        <v>3120</v>
      </c>
      <c r="D684" s="247" t="s">
        <v>27</v>
      </c>
      <c r="E684" s="204"/>
      <c r="F684" s="186" t="s">
        <v>282</v>
      </c>
      <c r="G684" s="204" t="s">
        <v>90</v>
      </c>
      <c r="H684" s="204"/>
      <c r="I684" s="204" t="s">
        <v>873</v>
      </c>
      <c r="J684" s="204" t="s">
        <v>102</v>
      </c>
      <c r="K684" s="204" t="s">
        <v>3039</v>
      </c>
      <c r="L684" s="383" t="s">
        <v>27</v>
      </c>
      <c r="M684" s="193" t="s">
        <v>27</v>
      </c>
      <c r="N684" s="186" t="s">
        <v>27</v>
      </c>
      <c r="O684" s="186" t="s">
        <v>27</v>
      </c>
      <c r="P684" s="185" t="s">
        <v>26</v>
      </c>
    </row>
    <row r="685" spans="1:16" s="195" customFormat="1" ht="168.75" x14ac:dyDescent="0.3">
      <c r="A685" s="185" t="s">
        <v>4682</v>
      </c>
      <c r="B685" s="186" t="s">
        <v>3121</v>
      </c>
      <c r="C685" s="186" t="s">
        <v>3122</v>
      </c>
      <c r="D685" s="247" t="s">
        <v>27</v>
      </c>
      <c r="E685" s="204"/>
      <c r="F685" s="186" t="s">
        <v>282</v>
      </c>
      <c r="G685" s="204" t="s">
        <v>90</v>
      </c>
      <c r="H685" s="204"/>
      <c r="I685" s="204" t="s">
        <v>873</v>
      </c>
      <c r="J685" s="204" t="s">
        <v>102</v>
      </c>
      <c r="K685" s="204" t="s">
        <v>3039</v>
      </c>
      <c r="L685" s="383" t="s">
        <v>27</v>
      </c>
      <c r="M685" s="193" t="s">
        <v>27</v>
      </c>
      <c r="N685" s="186" t="s">
        <v>27</v>
      </c>
      <c r="O685" s="186" t="s">
        <v>27</v>
      </c>
      <c r="P685" s="185" t="s">
        <v>26</v>
      </c>
    </row>
    <row r="686" spans="1:16" s="195" customFormat="1" ht="168.75" x14ac:dyDescent="0.3">
      <c r="A686" s="185" t="s">
        <v>4683</v>
      </c>
      <c r="B686" s="186" t="s">
        <v>3123</v>
      </c>
      <c r="C686" s="186" t="s">
        <v>3124</v>
      </c>
      <c r="D686" s="247" t="s">
        <v>27</v>
      </c>
      <c r="E686" s="204"/>
      <c r="F686" s="186" t="s">
        <v>282</v>
      </c>
      <c r="G686" s="204" t="s">
        <v>90</v>
      </c>
      <c r="H686" s="204"/>
      <c r="I686" s="204" t="s">
        <v>873</v>
      </c>
      <c r="J686" s="204" t="s">
        <v>102</v>
      </c>
      <c r="K686" s="204" t="s">
        <v>3039</v>
      </c>
      <c r="L686" s="383" t="s">
        <v>27</v>
      </c>
      <c r="M686" s="193" t="s">
        <v>27</v>
      </c>
      <c r="N686" s="186" t="s">
        <v>27</v>
      </c>
      <c r="O686" s="186" t="s">
        <v>27</v>
      </c>
      <c r="P686" s="185" t="s">
        <v>26</v>
      </c>
    </row>
    <row r="687" spans="1:16" s="195" customFormat="1" ht="168.75" x14ac:dyDescent="0.3">
      <c r="A687" s="185" t="s">
        <v>4684</v>
      </c>
      <c r="B687" s="186" t="s">
        <v>3125</v>
      </c>
      <c r="C687" s="186" t="s">
        <v>3126</v>
      </c>
      <c r="D687" s="247" t="s">
        <v>27</v>
      </c>
      <c r="E687" s="204"/>
      <c r="F687" s="186" t="s">
        <v>282</v>
      </c>
      <c r="G687" s="204" t="s">
        <v>90</v>
      </c>
      <c r="H687" s="204"/>
      <c r="I687" s="204" t="s">
        <v>873</v>
      </c>
      <c r="J687" s="204" t="s">
        <v>102</v>
      </c>
      <c r="K687" s="204" t="s">
        <v>3039</v>
      </c>
      <c r="L687" s="383" t="s">
        <v>27</v>
      </c>
      <c r="M687" s="193" t="s">
        <v>27</v>
      </c>
      <c r="N687" s="186" t="s">
        <v>27</v>
      </c>
      <c r="O687" s="186" t="s">
        <v>27</v>
      </c>
      <c r="P687" s="185" t="s">
        <v>26</v>
      </c>
    </row>
    <row r="688" spans="1:16" s="195" customFormat="1" ht="168.75" x14ac:dyDescent="0.3">
      <c r="A688" s="185" t="s">
        <v>4686</v>
      </c>
      <c r="B688" s="186" t="s">
        <v>3127</v>
      </c>
      <c r="C688" s="186" t="s">
        <v>3128</v>
      </c>
      <c r="D688" s="247" t="s">
        <v>27</v>
      </c>
      <c r="E688" s="204" t="s">
        <v>68</v>
      </c>
      <c r="F688" s="186" t="s">
        <v>282</v>
      </c>
      <c r="G688" s="204" t="s">
        <v>90</v>
      </c>
      <c r="H688" s="204"/>
      <c r="I688" s="204" t="s">
        <v>873</v>
      </c>
      <c r="J688" s="204" t="s">
        <v>102</v>
      </c>
      <c r="K688" s="204" t="s">
        <v>3039</v>
      </c>
      <c r="L688" s="383">
        <v>5700</v>
      </c>
      <c r="M688" s="193" t="s">
        <v>27</v>
      </c>
      <c r="N688" s="186" t="s">
        <v>27</v>
      </c>
      <c r="O688" s="186" t="s">
        <v>27</v>
      </c>
      <c r="P688" s="185" t="s">
        <v>26</v>
      </c>
    </row>
    <row r="689" spans="1:16" s="195" customFormat="1" ht="168.75" x14ac:dyDescent="0.3">
      <c r="A689" s="185" t="s">
        <v>4687</v>
      </c>
      <c r="B689" s="186" t="s">
        <v>3129</v>
      </c>
      <c r="C689" s="186" t="s">
        <v>3130</v>
      </c>
      <c r="D689" s="247" t="s">
        <v>27</v>
      </c>
      <c r="E689" s="204"/>
      <c r="F689" s="186" t="s">
        <v>282</v>
      </c>
      <c r="G689" s="204" t="s">
        <v>90</v>
      </c>
      <c r="H689" s="204"/>
      <c r="I689" s="204" t="s">
        <v>873</v>
      </c>
      <c r="J689" s="204" t="s">
        <v>102</v>
      </c>
      <c r="K689" s="204" t="s">
        <v>3039</v>
      </c>
      <c r="L689" s="383" t="s">
        <v>27</v>
      </c>
      <c r="M689" s="193" t="s">
        <v>27</v>
      </c>
      <c r="N689" s="186" t="s">
        <v>27</v>
      </c>
      <c r="O689" s="186" t="s">
        <v>27</v>
      </c>
      <c r="P689" s="185" t="s">
        <v>26</v>
      </c>
    </row>
    <row r="690" spans="1:16" s="195" customFormat="1" ht="168.75" x14ac:dyDescent="0.3">
      <c r="A690" s="185" t="s">
        <v>4688</v>
      </c>
      <c r="B690" s="186" t="s">
        <v>3131</v>
      </c>
      <c r="C690" s="186" t="s">
        <v>3132</v>
      </c>
      <c r="D690" s="247" t="s">
        <v>27</v>
      </c>
      <c r="E690" s="204"/>
      <c r="F690" s="186" t="s">
        <v>282</v>
      </c>
      <c r="G690" s="204" t="s">
        <v>90</v>
      </c>
      <c r="H690" s="204"/>
      <c r="I690" s="204" t="s">
        <v>873</v>
      </c>
      <c r="J690" s="204" t="s">
        <v>102</v>
      </c>
      <c r="K690" s="204" t="s">
        <v>3039</v>
      </c>
      <c r="L690" s="383" t="s">
        <v>27</v>
      </c>
      <c r="M690" s="193" t="s">
        <v>27</v>
      </c>
      <c r="N690" s="186" t="s">
        <v>27</v>
      </c>
      <c r="O690" s="186" t="s">
        <v>27</v>
      </c>
      <c r="P690" s="185" t="s">
        <v>26</v>
      </c>
    </row>
    <row r="691" spans="1:16" s="195" customFormat="1" ht="168.75" x14ac:dyDescent="0.3">
      <c r="A691" s="185" t="s">
        <v>4689</v>
      </c>
      <c r="B691" s="186" t="s">
        <v>3133</v>
      </c>
      <c r="C691" s="186" t="s">
        <v>3134</v>
      </c>
      <c r="D691" s="247" t="s">
        <v>27</v>
      </c>
      <c r="E691" s="204"/>
      <c r="F691" s="186" t="s">
        <v>282</v>
      </c>
      <c r="G691" s="204" t="s">
        <v>90</v>
      </c>
      <c r="H691" s="204"/>
      <c r="I691" s="204" t="s">
        <v>873</v>
      </c>
      <c r="J691" s="204" t="s">
        <v>102</v>
      </c>
      <c r="K691" s="204" t="s">
        <v>3039</v>
      </c>
      <c r="L691" s="383" t="s">
        <v>27</v>
      </c>
      <c r="M691" s="193" t="s">
        <v>27</v>
      </c>
      <c r="N691" s="186" t="s">
        <v>27</v>
      </c>
      <c r="O691" s="186" t="s">
        <v>27</v>
      </c>
      <c r="P691" s="185" t="s">
        <v>26</v>
      </c>
    </row>
    <row r="692" spans="1:16" s="195" customFormat="1" ht="168.75" x14ac:dyDescent="0.3">
      <c r="A692" s="185" t="s">
        <v>4685</v>
      </c>
      <c r="B692" s="186" t="s">
        <v>3135</v>
      </c>
      <c r="C692" s="186" t="s">
        <v>3136</v>
      </c>
      <c r="D692" s="247" t="s">
        <v>27</v>
      </c>
      <c r="E692" s="204" t="s">
        <v>68</v>
      </c>
      <c r="F692" s="186" t="s">
        <v>282</v>
      </c>
      <c r="G692" s="204" t="s">
        <v>90</v>
      </c>
      <c r="H692" s="204"/>
      <c r="I692" s="204" t="s">
        <v>873</v>
      </c>
      <c r="J692" s="204" t="s">
        <v>102</v>
      </c>
      <c r="K692" s="204" t="s">
        <v>3039</v>
      </c>
      <c r="L692" s="383">
        <v>5700</v>
      </c>
      <c r="M692" s="193" t="s">
        <v>27</v>
      </c>
      <c r="N692" s="186" t="s">
        <v>27</v>
      </c>
      <c r="O692" s="186" t="s">
        <v>27</v>
      </c>
      <c r="P692" s="185" t="s">
        <v>26</v>
      </c>
    </row>
    <row r="693" spans="1:16" s="195" customFormat="1" ht="168.75" x14ac:dyDescent="0.3">
      <c r="A693" s="185" t="s">
        <v>4690</v>
      </c>
      <c r="B693" s="186" t="s">
        <v>3137</v>
      </c>
      <c r="C693" s="186" t="s">
        <v>3138</v>
      </c>
      <c r="D693" s="247" t="s">
        <v>27</v>
      </c>
      <c r="E693" s="204"/>
      <c r="F693" s="186" t="s">
        <v>282</v>
      </c>
      <c r="G693" s="204" t="s">
        <v>90</v>
      </c>
      <c r="H693" s="204"/>
      <c r="I693" s="204" t="s">
        <v>873</v>
      </c>
      <c r="J693" s="204" t="s">
        <v>102</v>
      </c>
      <c r="K693" s="204" t="s">
        <v>3039</v>
      </c>
      <c r="L693" s="383" t="s">
        <v>27</v>
      </c>
      <c r="M693" s="193" t="s">
        <v>27</v>
      </c>
      <c r="N693" s="186" t="s">
        <v>27</v>
      </c>
      <c r="O693" s="186" t="s">
        <v>27</v>
      </c>
      <c r="P693" s="185" t="s">
        <v>26</v>
      </c>
    </row>
    <row r="694" spans="1:16" s="195" customFormat="1" ht="168.75" x14ac:dyDescent="0.3">
      <c r="A694" s="185" t="s">
        <v>4691</v>
      </c>
      <c r="B694" s="186" t="s">
        <v>3139</v>
      </c>
      <c r="C694" s="186" t="s">
        <v>3140</v>
      </c>
      <c r="D694" s="247" t="s">
        <v>27</v>
      </c>
      <c r="E694" s="204"/>
      <c r="F694" s="186" t="s">
        <v>282</v>
      </c>
      <c r="G694" s="204" t="s">
        <v>90</v>
      </c>
      <c r="H694" s="204"/>
      <c r="I694" s="204" t="s">
        <v>873</v>
      </c>
      <c r="J694" s="204" t="s">
        <v>102</v>
      </c>
      <c r="K694" s="204" t="s">
        <v>3039</v>
      </c>
      <c r="L694" s="383" t="s">
        <v>27</v>
      </c>
      <c r="M694" s="193" t="s">
        <v>27</v>
      </c>
      <c r="N694" s="186" t="s">
        <v>27</v>
      </c>
      <c r="O694" s="186" t="s">
        <v>27</v>
      </c>
      <c r="P694" s="185" t="s">
        <v>26</v>
      </c>
    </row>
    <row r="695" spans="1:16" s="195" customFormat="1" ht="168.75" x14ac:dyDescent="0.3">
      <c r="A695" s="185" t="s">
        <v>4692</v>
      </c>
      <c r="B695" s="186" t="s">
        <v>3141</v>
      </c>
      <c r="C695" s="186" t="s">
        <v>3142</v>
      </c>
      <c r="D695" s="247" t="s">
        <v>27</v>
      </c>
      <c r="E695" s="204"/>
      <c r="F695" s="186" t="s">
        <v>282</v>
      </c>
      <c r="G695" s="204" t="s">
        <v>90</v>
      </c>
      <c r="H695" s="204"/>
      <c r="I695" s="204" t="s">
        <v>873</v>
      </c>
      <c r="J695" s="204" t="s">
        <v>102</v>
      </c>
      <c r="K695" s="204" t="s">
        <v>3039</v>
      </c>
      <c r="L695" s="383" t="s">
        <v>27</v>
      </c>
      <c r="M695" s="193" t="s">
        <v>27</v>
      </c>
      <c r="N695" s="186" t="s">
        <v>27</v>
      </c>
      <c r="O695" s="186" t="s">
        <v>27</v>
      </c>
      <c r="P695" s="185" t="s">
        <v>26</v>
      </c>
    </row>
    <row r="696" spans="1:16" s="195" customFormat="1" ht="168.75" x14ac:dyDescent="0.3">
      <c r="A696" s="185" t="s">
        <v>4693</v>
      </c>
      <c r="B696" s="186" t="s">
        <v>3143</v>
      </c>
      <c r="C696" s="186" t="s">
        <v>3144</v>
      </c>
      <c r="D696" s="247" t="s">
        <v>27</v>
      </c>
      <c r="E696" s="204"/>
      <c r="F696" s="186" t="s">
        <v>282</v>
      </c>
      <c r="G696" s="204" t="s">
        <v>90</v>
      </c>
      <c r="H696" s="204"/>
      <c r="I696" s="204" t="s">
        <v>873</v>
      </c>
      <c r="J696" s="204" t="s">
        <v>102</v>
      </c>
      <c r="K696" s="204" t="s">
        <v>3039</v>
      </c>
      <c r="L696" s="383" t="s">
        <v>27</v>
      </c>
      <c r="M696" s="193" t="s">
        <v>27</v>
      </c>
      <c r="N696" s="186" t="s">
        <v>27</v>
      </c>
      <c r="O696" s="186" t="s">
        <v>27</v>
      </c>
      <c r="P696" s="185" t="s">
        <v>26</v>
      </c>
    </row>
    <row r="697" spans="1:16" s="195" customFormat="1" ht="168.75" x14ac:dyDescent="0.3">
      <c r="A697" s="185" t="s">
        <v>4694</v>
      </c>
      <c r="B697" s="186" t="s">
        <v>3145</v>
      </c>
      <c r="C697" s="186" t="s">
        <v>3146</v>
      </c>
      <c r="D697" s="247" t="s">
        <v>27</v>
      </c>
      <c r="E697" s="204"/>
      <c r="F697" s="186" t="s">
        <v>282</v>
      </c>
      <c r="G697" s="204" t="s">
        <v>90</v>
      </c>
      <c r="H697" s="204"/>
      <c r="I697" s="204" t="s">
        <v>873</v>
      </c>
      <c r="J697" s="204" t="s">
        <v>102</v>
      </c>
      <c r="K697" s="204" t="s">
        <v>3039</v>
      </c>
      <c r="L697" s="383" t="s">
        <v>27</v>
      </c>
      <c r="M697" s="193" t="s">
        <v>27</v>
      </c>
      <c r="N697" s="186" t="s">
        <v>27</v>
      </c>
      <c r="O697" s="186" t="s">
        <v>27</v>
      </c>
      <c r="P697" s="185" t="s">
        <v>26</v>
      </c>
    </row>
    <row r="698" spans="1:16" s="241" customFormat="1" ht="18.75" x14ac:dyDescent="0.3">
      <c r="A698" s="438" t="s">
        <v>3004</v>
      </c>
      <c r="B698" s="436"/>
      <c r="C698" s="436"/>
      <c r="D698" s="436"/>
      <c r="E698" s="436"/>
      <c r="F698" s="436"/>
      <c r="G698" s="436"/>
      <c r="H698" s="436"/>
      <c r="I698" s="436"/>
      <c r="J698" s="436"/>
      <c r="K698" s="436"/>
      <c r="L698" s="436"/>
      <c r="M698" s="436"/>
      <c r="N698" s="436"/>
      <c r="O698" s="436"/>
      <c r="P698" s="437"/>
    </row>
    <row r="699" spans="1:16" s="195" customFormat="1" ht="168.75" x14ac:dyDescent="0.3">
      <c r="A699" s="185" t="s">
        <v>4695</v>
      </c>
      <c r="B699" s="186" t="s">
        <v>3174</v>
      </c>
      <c r="C699" s="186" t="s">
        <v>27</v>
      </c>
      <c r="D699" s="247" t="s">
        <v>27</v>
      </c>
      <c r="E699" s="204" t="s">
        <v>68</v>
      </c>
      <c r="F699" s="186" t="s">
        <v>282</v>
      </c>
      <c r="G699" s="204" t="s">
        <v>90</v>
      </c>
      <c r="H699" s="204" t="s">
        <v>3175</v>
      </c>
      <c r="I699" s="204" t="s">
        <v>873</v>
      </c>
      <c r="J699" s="204" t="s">
        <v>102</v>
      </c>
      <c r="K699" s="204" t="s">
        <v>3176</v>
      </c>
      <c r="L699" s="398">
        <v>301712.12</v>
      </c>
      <c r="M699" s="193" t="s">
        <v>27</v>
      </c>
      <c r="N699" s="186" t="s">
        <v>27</v>
      </c>
      <c r="O699" s="186" t="s">
        <v>27</v>
      </c>
      <c r="P699" s="186" t="s">
        <v>27</v>
      </c>
    </row>
    <row r="700" spans="1:16" s="195" customFormat="1" ht="168.75" x14ac:dyDescent="0.3">
      <c r="A700" s="185" t="s">
        <v>4696</v>
      </c>
      <c r="B700" s="186" t="s">
        <v>3177</v>
      </c>
      <c r="C700" s="186" t="s">
        <v>27</v>
      </c>
      <c r="D700" s="247" t="s">
        <v>27</v>
      </c>
      <c r="E700" s="204" t="s">
        <v>68</v>
      </c>
      <c r="F700" s="186" t="s">
        <v>282</v>
      </c>
      <c r="G700" s="204" t="s">
        <v>90</v>
      </c>
      <c r="H700" s="204" t="s">
        <v>3178</v>
      </c>
      <c r="I700" s="204" t="s">
        <v>873</v>
      </c>
      <c r="J700" s="204" t="s">
        <v>102</v>
      </c>
      <c r="K700" s="204"/>
      <c r="L700" s="398">
        <v>99750</v>
      </c>
      <c r="M700" s="193" t="s">
        <v>27</v>
      </c>
      <c r="N700" s="186" t="s">
        <v>27</v>
      </c>
      <c r="O700" s="186" t="s">
        <v>27</v>
      </c>
      <c r="P700" s="186" t="s">
        <v>27</v>
      </c>
    </row>
    <row r="701" spans="1:16" s="195" customFormat="1" ht="168.75" x14ac:dyDescent="0.3">
      <c r="A701" s="185" t="s">
        <v>4697</v>
      </c>
      <c r="B701" s="186" t="s">
        <v>3179</v>
      </c>
      <c r="C701" s="186" t="s">
        <v>27</v>
      </c>
      <c r="D701" s="247" t="s">
        <v>27</v>
      </c>
      <c r="E701" s="204" t="s">
        <v>68</v>
      </c>
      <c r="F701" s="186" t="s">
        <v>282</v>
      </c>
      <c r="G701" s="204" t="s">
        <v>90</v>
      </c>
      <c r="H701" s="204" t="s">
        <v>3180</v>
      </c>
      <c r="I701" s="204" t="s">
        <v>873</v>
      </c>
      <c r="J701" s="204" t="s">
        <v>102</v>
      </c>
      <c r="K701" s="204"/>
      <c r="L701" s="398">
        <v>99846</v>
      </c>
      <c r="M701" s="193" t="s">
        <v>27</v>
      </c>
      <c r="N701" s="186" t="s">
        <v>27</v>
      </c>
      <c r="O701" s="186" t="s">
        <v>27</v>
      </c>
      <c r="P701" s="186" t="s">
        <v>27</v>
      </c>
    </row>
    <row r="702" spans="1:16" s="195" customFormat="1" ht="168.75" x14ac:dyDescent="0.3">
      <c r="A702" s="185" t="s">
        <v>4698</v>
      </c>
      <c r="B702" s="186" t="s">
        <v>3197</v>
      </c>
      <c r="C702" s="186" t="s">
        <v>5012</v>
      </c>
      <c r="D702" s="247" t="s">
        <v>27</v>
      </c>
      <c r="E702" s="204" t="s">
        <v>77</v>
      </c>
      <c r="F702" s="186" t="s">
        <v>282</v>
      </c>
      <c r="G702" s="204" t="s">
        <v>90</v>
      </c>
      <c r="H702" s="204"/>
      <c r="I702" s="204" t="s">
        <v>873</v>
      </c>
      <c r="J702" s="204" t="s">
        <v>102</v>
      </c>
      <c r="K702" s="204" t="s">
        <v>3198</v>
      </c>
      <c r="L702" s="398">
        <v>51450</v>
      </c>
      <c r="M702" s="193" t="s">
        <v>27</v>
      </c>
      <c r="N702" s="186" t="s">
        <v>27</v>
      </c>
      <c r="O702" s="186" t="s">
        <v>27</v>
      </c>
      <c r="P702" s="186" t="s">
        <v>27</v>
      </c>
    </row>
    <row r="703" spans="1:16" s="195" customFormat="1" ht="168.75" x14ac:dyDescent="0.3">
      <c r="A703" s="185" t="s">
        <v>4699</v>
      </c>
      <c r="B703" s="186" t="s">
        <v>3202</v>
      </c>
      <c r="C703" s="186"/>
      <c r="D703" s="247" t="s">
        <v>27</v>
      </c>
      <c r="E703" s="204" t="s">
        <v>54</v>
      </c>
      <c r="F703" s="186" t="s">
        <v>282</v>
      </c>
      <c r="G703" s="204" t="s">
        <v>90</v>
      </c>
      <c r="H703" s="204"/>
      <c r="I703" s="204" t="s">
        <v>873</v>
      </c>
      <c r="J703" s="204" t="s">
        <v>102</v>
      </c>
      <c r="K703" s="204" t="s">
        <v>3203</v>
      </c>
      <c r="L703" s="398">
        <v>98100</v>
      </c>
      <c r="M703" s="193" t="s">
        <v>27</v>
      </c>
      <c r="N703" s="186" t="s">
        <v>27</v>
      </c>
      <c r="O703" s="186" t="s">
        <v>27</v>
      </c>
      <c r="P703" s="186" t="s">
        <v>27</v>
      </c>
    </row>
    <row r="704" spans="1:16" s="195" customFormat="1" ht="206.25" x14ac:dyDescent="0.3">
      <c r="A704" s="185" t="s">
        <v>4700</v>
      </c>
      <c r="B704" s="186" t="s">
        <v>3204</v>
      </c>
      <c r="C704" s="186"/>
      <c r="D704" s="247" t="s">
        <v>27</v>
      </c>
      <c r="E704" s="204" t="s">
        <v>54</v>
      </c>
      <c r="F704" s="186" t="s">
        <v>282</v>
      </c>
      <c r="G704" s="204" t="s">
        <v>90</v>
      </c>
      <c r="H704" s="204" t="s">
        <v>3205</v>
      </c>
      <c r="I704" s="204" t="s">
        <v>873</v>
      </c>
      <c r="J704" s="204" t="s">
        <v>102</v>
      </c>
      <c r="K704" s="204" t="s">
        <v>3206</v>
      </c>
      <c r="L704" s="398">
        <v>102959.72</v>
      </c>
      <c r="M704" s="193" t="s">
        <v>27</v>
      </c>
      <c r="N704" s="186" t="s">
        <v>27</v>
      </c>
      <c r="O704" s="186" t="s">
        <v>27</v>
      </c>
      <c r="P704" s="186" t="s">
        <v>27</v>
      </c>
    </row>
    <row r="708" spans="1:16" s="241" customFormat="1" ht="19.5" customHeight="1" x14ac:dyDescent="0.3">
      <c r="A708" s="627"/>
      <c r="B708" s="627"/>
      <c r="C708" s="627"/>
      <c r="D708" s="627"/>
      <c r="E708" s="275"/>
      <c r="G708" s="628"/>
      <c r="H708" s="628"/>
    </row>
    <row r="709" spans="1:16" s="241" customFormat="1" ht="19.5" customHeight="1" x14ac:dyDescent="0.3">
      <c r="A709" s="627"/>
      <c r="B709" s="627"/>
      <c r="C709" s="627"/>
      <c r="D709" s="627"/>
      <c r="E709" s="445"/>
      <c r="G709" s="628"/>
      <c r="H709" s="628"/>
    </row>
    <row r="710" spans="1:16" s="241" customFormat="1" ht="19.5" customHeight="1" x14ac:dyDescent="0.3">
      <c r="A710" s="627"/>
      <c r="B710" s="627"/>
      <c r="C710" s="627"/>
      <c r="D710" s="627"/>
      <c r="E710" s="445"/>
      <c r="F710" s="488"/>
      <c r="G710" s="628"/>
      <c r="H710" s="628"/>
      <c r="O710" s="628"/>
      <c r="P710" s="628"/>
    </row>
  </sheetData>
  <autoFilter ref="A6:P780"/>
  <mergeCells count="6">
    <mergeCell ref="L1:P1"/>
    <mergeCell ref="A5:P5"/>
    <mergeCell ref="A76:P76"/>
    <mergeCell ref="A708:D710"/>
    <mergeCell ref="G708:H710"/>
    <mergeCell ref="O710:P710"/>
  </mergeCells>
  <phoneticPr fontId="30" type="noConversion"/>
  <pageMargins left="0.31496062992125984" right="0.11811023622047245" top="0.35433070866141736" bottom="0.15748031496062992" header="0.31496062992125984" footer="0.31496062992125984"/>
  <pageSetup paperSize="9" scale="36"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workbookViewId="0">
      <selection activeCell="G1" sqref="G1:K1"/>
    </sheetView>
  </sheetViews>
  <sheetFormatPr defaultRowHeight="15" x14ac:dyDescent="0.25"/>
  <cols>
    <col min="1" max="1" width="16.28515625" customWidth="1"/>
    <col min="2" max="2" width="17.5703125" customWidth="1"/>
    <col min="3" max="3" width="9.7109375" customWidth="1"/>
    <col min="4" max="4" width="94.42578125" customWidth="1"/>
    <col min="5" max="5" width="19" customWidth="1"/>
    <col min="6" max="6" width="26.42578125" customWidth="1"/>
    <col min="7" max="7" width="21.5703125" customWidth="1"/>
    <col min="8" max="8" width="12.5703125" customWidth="1"/>
    <col min="9" max="9" width="11.7109375" customWidth="1"/>
    <col min="10" max="10" width="10.140625" customWidth="1"/>
    <col min="11" max="11" width="9.140625" hidden="1" customWidth="1"/>
  </cols>
  <sheetData>
    <row r="1" spans="1:18" ht="6.75" customHeight="1" x14ac:dyDescent="0.25">
      <c r="G1" s="547"/>
      <c r="H1" s="547"/>
      <c r="I1" s="547"/>
      <c r="J1" s="547"/>
      <c r="K1" s="547"/>
      <c r="L1" s="147"/>
      <c r="M1" s="147"/>
      <c r="N1" s="150"/>
      <c r="O1" s="151"/>
      <c r="P1" s="629"/>
      <c r="Q1" s="630"/>
      <c r="R1" s="630"/>
    </row>
    <row r="2" spans="1:18" ht="36.75" hidden="1" customHeight="1" x14ac:dyDescent="0.25">
      <c r="D2" s="145"/>
      <c r="E2" s="146"/>
      <c r="F2" s="146"/>
      <c r="K2" s="147"/>
      <c r="L2" s="147"/>
      <c r="M2" s="147"/>
      <c r="N2" s="150"/>
      <c r="O2" s="151"/>
      <c r="P2" s="152"/>
      <c r="Q2" s="153"/>
      <c r="R2" s="153"/>
    </row>
    <row r="3" spans="1:18" ht="18.75" customHeight="1" x14ac:dyDescent="0.25">
      <c r="A3" s="156" t="s">
        <v>4701</v>
      </c>
      <c r="B3" s="156"/>
      <c r="C3" s="156"/>
      <c r="D3" s="156"/>
      <c r="E3" s="156"/>
      <c r="F3" s="156"/>
      <c r="G3" s="156"/>
      <c r="H3" s="156"/>
      <c r="I3" s="156"/>
      <c r="J3" s="156"/>
      <c r="K3" s="147"/>
      <c r="L3" s="147"/>
      <c r="M3" s="147"/>
      <c r="N3" s="150"/>
      <c r="O3" s="151"/>
      <c r="P3" s="152"/>
      <c r="Q3" s="153"/>
      <c r="R3" s="153"/>
    </row>
    <row r="4" spans="1:18" s="90" customFormat="1" ht="24.75" customHeight="1" x14ac:dyDescent="0.25">
      <c r="A4" s="533" t="s">
        <v>4878</v>
      </c>
      <c r="B4" s="533"/>
      <c r="C4" s="533"/>
      <c r="D4" s="533"/>
      <c r="E4" s="533"/>
      <c r="F4" s="533"/>
      <c r="G4" s="533"/>
      <c r="H4" s="533"/>
      <c r="I4" s="533"/>
      <c r="J4" s="533"/>
      <c r="K4" s="154"/>
      <c r="L4" s="154"/>
      <c r="M4" s="154"/>
      <c r="N4" s="154"/>
      <c r="O4" s="154"/>
      <c r="P4" s="154"/>
      <c r="Q4" s="154"/>
      <c r="R4" s="155"/>
    </row>
    <row r="5" spans="1:18" s="482" customFormat="1" ht="199.5" customHeight="1" x14ac:dyDescent="0.2">
      <c r="A5" s="478" t="s">
        <v>4702</v>
      </c>
      <c r="B5" s="479" t="s">
        <v>4872</v>
      </c>
      <c r="C5" s="479" t="s">
        <v>4873</v>
      </c>
      <c r="D5" s="479" t="s">
        <v>4874</v>
      </c>
      <c r="E5" s="479" t="s">
        <v>4875</v>
      </c>
      <c r="F5" s="480" t="s">
        <v>4876</v>
      </c>
      <c r="G5" s="481" t="s">
        <v>4877</v>
      </c>
      <c r="H5" s="157" t="s">
        <v>50</v>
      </c>
      <c r="I5" s="158" t="s">
        <v>23</v>
      </c>
      <c r="J5" s="158" t="s">
        <v>16</v>
      </c>
    </row>
    <row r="6" spans="1:18" s="90" customFormat="1" ht="375" customHeight="1" x14ac:dyDescent="0.25">
      <c r="A6" s="487" t="s">
        <v>5172</v>
      </c>
      <c r="B6" s="476">
        <v>1.2987012987012988E-2</v>
      </c>
      <c r="C6" s="483">
        <v>36000</v>
      </c>
      <c r="D6" s="485" t="s">
        <v>5169</v>
      </c>
      <c r="E6" s="484" t="s">
        <v>5168</v>
      </c>
      <c r="F6" s="475" t="s">
        <v>5170</v>
      </c>
      <c r="G6" s="477" t="s">
        <v>5171</v>
      </c>
      <c r="H6" s="96"/>
      <c r="I6" s="96"/>
      <c r="J6" s="486"/>
    </row>
    <row r="7" spans="1:18" s="542" customFormat="1" ht="240.75" customHeight="1" x14ac:dyDescent="0.25">
      <c r="A7" s="486">
        <v>2</v>
      </c>
      <c r="B7" s="486" t="s">
        <v>5176</v>
      </c>
      <c r="C7" s="486"/>
      <c r="D7" s="485" t="s">
        <v>5177</v>
      </c>
      <c r="E7" s="475" t="s">
        <v>5168</v>
      </c>
      <c r="F7" s="475" t="s">
        <v>5178</v>
      </c>
      <c r="G7" s="475" t="s">
        <v>5179</v>
      </c>
      <c r="H7" s="486"/>
      <c r="I7" s="486"/>
      <c r="J7" s="486"/>
    </row>
    <row r="8" spans="1:18" x14ac:dyDescent="0.25">
      <c r="D8" s="147"/>
    </row>
    <row r="9" spans="1:18" s="90" customFormat="1" x14ac:dyDescent="0.25">
      <c r="D9" s="155"/>
    </row>
    <row r="10" spans="1:18" s="90" customFormat="1" x14ac:dyDescent="0.25">
      <c r="D10" s="489"/>
    </row>
    <row r="11" spans="1:18" s="90" customFormat="1" x14ac:dyDescent="0.25">
      <c r="D11" s="155"/>
      <c r="I11" s="631"/>
      <c r="J11" s="631"/>
    </row>
    <row r="12" spans="1:18" x14ac:dyDescent="0.25">
      <c r="D12" s="147"/>
    </row>
    <row r="13" spans="1:18" x14ac:dyDescent="0.25">
      <c r="D13" s="147"/>
    </row>
  </sheetData>
  <mergeCells count="3">
    <mergeCell ref="P1:R1"/>
    <mergeCell ref="I11:J11"/>
    <mergeCell ref="G1:K1"/>
  </mergeCell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28"/>
  <sheetViews>
    <sheetView tabSelected="1" zoomScale="80" zoomScaleNormal="80" zoomScalePageLayoutView="80" workbookViewId="0">
      <selection activeCell="D1" sqref="D1:H1"/>
    </sheetView>
  </sheetViews>
  <sheetFormatPr defaultRowHeight="15" x14ac:dyDescent="0.25"/>
  <cols>
    <col min="2" max="2" width="57.85546875" customWidth="1"/>
    <col min="3" max="3" width="63.7109375" customWidth="1"/>
    <col min="4" max="4" width="48.28515625" customWidth="1"/>
    <col min="5" max="5" width="23.140625" customWidth="1"/>
    <col min="6" max="6" width="20" hidden="1" customWidth="1"/>
    <col min="7" max="7" width="25" hidden="1" customWidth="1"/>
    <col min="8" max="8" width="24.140625" hidden="1" customWidth="1"/>
    <col min="9" max="9" width="18.7109375" customWidth="1"/>
    <col min="10" max="10" width="34.5703125" customWidth="1"/>
    <col min="11" max="11" width="27.140625" customWidth="1"/>
    <col min="12" max="12" width="18.7109375" customWidth="1"/>
    <col min="13" max="13" width="27.5703125" customWidth="1"/>
    <col min="14" max="14" width="28" customWidth="1"/>
    <col min="15" max="15" width="17.42578125" customWidth="1"/>
    <col min="16" max="16" width="23.5703125" customWidth="1"/>
    <col min="17" max="17" width="15" customWidth="1"/>
    <col min="18" max="18" width="23" customWidth="1"/>
  </cols>
  <sheetData>
    <row r="1" spans="1:18" ht="4.5" customHeight="1" x14ac:dyDescent="0.25">
      <c r="D1" s="547"/>
      <c r="E1" s="547"/>
      <c r="F1" s="547"/>
      <c r="G1" s="547"/>
      <c r="H1" s="547"/>
      <c r="K1" s="147"/>
      <c r="L1" s="147"/>
      <c r="M1" s="147"/>
      <c r="N1" s="150"/>
      <c r="O1" s="151"/>
      <c r="P1" s="629"/>
      <c r="Q1" s="630"/>
      <c r="R1" s="630"/>
    </row>
    <row r="2" spans="1:18" ht="36.75" hidden="1" customHeight="1" x14ac:dyDescent="0.25">
      <c r="D2" s="137"/>
      <c r="E2" s="138"/>
      <c r="F2" s="138"/>
      <c r="K2" s="147"/>
      <c r="L2" s="147"/>
      <c r="M2" s="147"/>
      <c r="N2" s="150"/>
      <c r="O2" s="151"/>
      <c r="P2" s="152"/>
      <c r="Q2" s="153"/>
      <c r="R2" s="153"/>
    </row>
    <row r="3" spans="1:18" ht="18.75" customHeight="1" x14ac:dyDescent="0.25">
      <c r="B3" s="652" t="s">
        <v>4707</v>
      </c>
      <c r="C3" s="652"/>
      <c r="D3" s="652"/>
      <c r="E3" s="138"/>
      <c r="F3" s="138"/>
      <c r="K3" s="147"/>
      <c r="L3" s="147"/>
      <c r="M3" s="147"/>
      <c r="N3" s="150"/>
      <c r="O3" s="151"/>
      <c r="P3" s="152"/>
      <c r="Q3" s="153"/>
      <c r="R3" s="153"/>
    </row>
    <row r="4" spans="1:18" s="90" customFormat="1" ht="31.5" customHeight="1" x14ac:dyDescent="0.25">
      <c r="A4" s="653" t="s">
        <v>5160</v>
      </c>
      <c r="B4" s="653"/>
      <c r="C4" s="653"/>
      <c r="D4" s="653"/>
      <c r="E4" s="653"/>
      <c r="F4" s="140"/>
      <c r="G4" s="140"/>
      <c r="H4" s="140"/>
      <c r="I4" s="140"/>
      <c r="J4" s="140"/>
      <c r="K4" s="154"/>
      <c r="L4" s="154"/>
      <c r="M4" s="154"/>
      <c r="N4" s="154"/>
      <c r="O4" s="154"/>
      <c r="P4" s="154"/>
      <c r="Q4" s="154"/>
      <c r="R4" s="155"/>
    </row>
    <row r="5" spans="1:18" s="90" customFormat="1" ht="0.75" customHeight="1" x14ac:dyDescent="0.25">
      <c r="A5" s="654"/>
      <c r="B5" s="654"/>
      <c r="C5" s="654"/>
      <c r="D5" s="654"/>
      <c r="E5" s="654"/>
      <c r="K5" s="155"/>
      <c r="L5" s="155"/>
      <c r="M5" s="155"/>
      <c r="N5" s="155"/>
      <c r="O5" s="155"/>
      <c r="P5" s="155"/>
      <c r="Q5" s="155"/>
      <c r="R5" s="155"/>
    </row>
    <row r="6" spans="1:18" s="7" customFormat="1" ht="63" x14ac:dyDescent="0.25">
      <c r="A6" s="97" t="s">
        <v>4702</v>
      </c>
      <c r="B6" s="515" t="s">
        <v>4703</v>
      </c>
      <c r="C6" s="515" t="s">
        <v>4704</v>
      </c>
      <c r="D6" s="515" t="s">
        <v>4705</v>
      </c>
      <c r="E6" s="515" t="s">
        <v>4706</v>
      </c>
    </row>
    <row r="7" spans="1:18" s="7" customFormat="1" ht="76.5" customHeight="1" x14ac:dyDescent="0.25">
      <c r="A7" s="97">
        <v>1</v>
      </c>
      <c r="B7" s="527" t="s">
        <v>4725</v>
      </c>
      <c r="C7" s="528" t="s">
        <v>5165</v>
      </c>
      <c r="D7" s="529"/>
      <c r="E7" s="529"/>
    </row>
    <row r="8" spans="1:18" s="7" customFormat="1" ht="94.5" x14ac:dyDescent="0.25">
      <c r="A8" s="97">
        <v>2</v>
      </c>
      <c r="B8" s="527" t="s">
        <v>4724</v>
      </c>
      <c r="C8" s="528" t="s">
        <v>5137</v>
      </c>
      <c r="D8" s="529"/>
      <c r="E8" s="529"/>
    </row>
    <row r="9" spans="1:18" s="7" customFormat="1" ht="94.5" x14ac:dyDescent="0.25">
      <c r="A9" s="97">
        <v>3</v>
      </c>
      <c r="B9" s="527" t="s">
        <v>4726</v>
      </c>
      <c r="C9" s="528" t="s">
        <v>5138</v>
      </c>
      <c r="D9" s="529" t="s">
        <v>357</v>
      </c>
      <c r="E9" s="529"/>
    </row>
    <row r="10" spans="1:18" s="7" customFormat="1" ht="94.5" x14ac:dyDescent="0.25">
      <c r="A10" s="97">
        <v>4</v>
      </c>
      <c r="B10" s="527" t="s">
        <v>4737</v>
      </c>
      <c r="C10" s="530" t="s">
        <v>5139</v>
      </c>
      <c r="D10" s="529" t="s">
        <v>5166</v>
      </c>
      <c r="E10" s="529"/>
    </row>
    <row r="11" spans="1:18" s="7" customFormat="1" ht="94.5" x14ac:dyDescent="0.25">
      <c r="A11" s="97">
        <v>5</v>
      </c>
      <c r="B11" s="527" t="s">
        <v>4736</v>
      </c>
      <c r="C11" s="528" t="s">
        <v>5140</v>
      </c>
      <c r="D11" s="529" t="s">
        <v>3540</v>
      </c>
      <c r="E11" s="529"/>
    </row>
    <row r="12" spans="1:18" s="7" customFormat="1" ht="94.5" x14ac:dyDescent="0.25">
      <c r="A12" s="97">
        <v>6</v>
      </c>
      <c r="B12" s="527" t="s">
        <v>4735</v>
      </c>
      <c r="C12" s="528" t="s">
        <v>5141</v>
      </c>
      <c r="D12" s="529"/>
      <c r="E12" s="529"/>
    </row>
    <row r="13" spans="1:18" s="7" customFormat="1" ht="94.5" x14ac:dyDescent="0.25">
      <c r="A13" s="97">
        <v>7</v>
      </c>
      <c r="B13" s="527" t="s">
        <v>4734</v>
      </c>
      <c r="C13" s="530" t="s">
        <v>5142</v>
      </c>
      <c r="D13" s="529"/>
      <c r="E13" s="529"/>
    </row>
    <row r="14" spans="1:18" s="7" customFormat="1" ht="94.5" x14ac:dyDescent="0.25">
      <c r="A14" s="97">
        <v>8</v>
      </c>
      <c r="B14" s="527" t="s">
        <v>4733</v>
      </c>
      <c r="C14" s="528" t="s">
        <v>5175</v>
      </c>
      <c r="D14" s="529"/>
      <c r="E14" s="529"/>
    </row>
    <row r="15" spans="1:18" s="7" customFormat="1" ht="94.5" x14ac:dyDescent="0.25">
      <c r="A15" s="97">
        <v>9</v>
      </c>
      <c r="B15" s="527" t="s">
        <v>4732</v>
      </c>
      <c r="C15" s="530" t="s">
        <v>5143</v>
      </c>
      <c r="D15" s="529"/>
      <c r="E15" s="529"/>
    </row>
    <row r="16" spans="1:18" s="7" customFormat="1" ht="110.25" x14ac:dyDescent="0.25">
      <c r="A16" s="97">
        <v>10</v>
      </c>
      <c r="B16" s="527" t="s">
        <v>4731</v>
      </c>
      <c r="C16" s="530" t="s">
        <v>5144</v>
      </c>
      <c r="D16" s="529"/>
      <c r="E16" s="529"/>
    </row>
    <row r="17" spans="1:5" s="7" customFormat="1" ht="94.5" x14ac:dyDescent="0.25">
      <c r="A17" s="97">
        <v>11</v>
      </c>
      <c r="B17" s="527" t="s">
        <v>4730</v>
      </c>
      <c r="C17" s="528" t="s">
        <v>5145</v>
      </c>
      <c r="D17" s="531" t="s">
        <v>5167</v>
      </c>
      <c r="E17" s="529"/>
    </row>
    <row r="18" spans="1:5" s="7" customFormat="1" ht="94.5" x14ac:dyDescent="0.25">
      <c r="A18" s="97">
        <v>12</v>
      </c>
      <c r="B18" s="527" t="s">
        <v>4728</v>
      </c>
      <c r="C18" s="530" t="s">
        <v>4201</v>
      </c>
      <c r="D18" s="529"/>
      <c r="E18" s="529"/>
    </row>
    <row r="19" spans="1:5" s="7" customFormat="1" ht="110.25" x14ac:dyDescent="0.25">
      <c r="A19" s="97">
        <v>13</v>
      </c>
      <c r="B19" s="527" t="s">
        <v>4727</v>
      </c>
      <c r="C19" s="528" t="s">
        <v>5146</v>
      </c>
      <c r="D19" s="529"/>
      <c r="E19" s="529"/>
    </row>
    <row r="20" spans="1:5" s="7" customFormat="1" ht="15.75" x14ac:dyDescent="0.25"/>
    <row r="21" spans="1:5" s="7" customFormat="1" ht="15.75" x14ac:dyDescent="0.25"/>
    <row r="22" spans="1:5" s="7" customFormat="1" ht="15.75" x14ac:dyDescent="0.25"/>
    <row r="23" spans="1:5" s="7" customFormat="1" ht="7.5" customHeight="1" x14ac:dyDescent="0.25"/>
    <row r="24" spans="1:5" s="7" customFormat="1" ht="15.75" x14ac:dyDescent="0.25"/>
    <row r="25" spans="1:5" s="7" customFormat="1" ht="15.75" x14ac:dyDescent="0.25"/>
    <row r="26" spans="1:5" s="7" customFormat="1" ht="15.75" x14ac:dyDescent="0.25">
      <c r="E26" s="532"/>
    </row>
    <row r="302" spans="2:18" ht="15.75" customHeight="1" x14ac:dyDescent="0.25">
      <c r="B302" s="88" t="s">
        <v>29</v>
      </c>
      <c r="C302" s="73"/>
      <c r="D302" s="58"/>
      <c r="E302" s="58"/>
      <c r="F302" s="58"/>
      <c r="G302" s="58"/>
      <c r="H302" s="58"/>
      <c r="I302" s="58"/>
      <c r="J302" s="58"/>
      <c r="K302" s="58"/>
      <c r="L302" s="58"/>
      <c r="M302" s="58"/>
      <c r="N302" s="59">
        <f>SUM('п 1.2 раздел 1 зд, стр, соор'!P595:P604)</f>
        <v>700003</v>
      </c>
      <c r="O302" s="59">
        <f>SUM('п 1.2 раздел 1 зд, стр, соор'!Q595:Q604)</f>
        <v>0</v>
      </c>
      <c r="P302" s="58"/>
      <c r="Q302" s="58"/>
      <c r="R302" s="58"/>
    </row>
    <row r="303" spans="2:18" ht="15" customHeight="1" x14ac:dyDescent="0.25">
      <c r="B303" s="638" t="s">
        <v>100</v>
      </c>
      <c r="C303" s="639"/>
      <c r="D303" s="28"/>
      <c r="E303" s="32"/>
      <c r="F303" s="24"/>
      <c r="G303" s="24"/>
      <c r="H303" s="24"/>
      <c r="I303" s="35"/>
      <c r="J303" s="35"/>
      <c r="K303" s="35"/>
      <c r="L303" s="35"/>
      <c r="M303" s="35"/>
      <c r="N303" s="26" t="e">
        <f>#REF!+'п 1.2 раздел 1 зд, стр, соор'!#REF!+'п 1.2 раздел 1 зд, стр, соор'!#REF!+'п 1.2 раздел 1 зд, стр, соор'!#REF!+'п 1.2 раздел 1 зд, стр, соор'!#REF!+N302</f>
        <v>#REF!</v>
      </c>
      <c r="O303" s="26" t="e">
        <f>#REF!+'п 1.2 раздел 1 зд, стр, соор'!#REF!+'п 1.2 раздел 1 зд, стр, соор'!#REF!+'п 1.2 раздел 1 зд, стр, соор'!#REF!+'п 1.2 раздел 1 зд, стр, соор'!#REF!+O302</f>
        <v>#REF!</v>
      </c>
      <c r="P303" s="23"/>
      <c r="Q303" s="30"/>
      <c r="R303" s="30"/>
    </row>
    <row r="304" spans="2:18" ht="14.25" customHeight="1" x14ac:dyDescent="0.25">
      <c r="B304" s="640" t="s">
        <v>89</v>
      </c>
      <c r="C304" s="641"/>
      <c r="D304" s="641"/>
      <c r="E304" s="641"/>
      <c r="F304" s="641"/>
      <c r="G304" s="641"/>
      <c r="H304" s="641"/>
      <c r="I304" s="641"/>
      <c r="J304" s="641"/>
      <c r="K304" s="641"/>
      <c r="L304" s="641"/>
      <c r="M304" s="641"/>
      <c r="N304" s="641"/>
      <c r="O304" s="641"/>
      <c r="P304" s="641"/>
      <c r="Q304" s="641"/>
      <c r="R304" s="642"/>
    </row>
    <row r="305" spans="2:18" ht="12" customHeight="1" x14ac:dyDescent="0.25">
      <c r="B305" s="643" t="s">
        <v>31</v>
      </c>
      <c r="C305" s="644"/>
      <c r="D305" s="644"/>
      <c r="E305" s="644"/>
      <c r="F305" s="644"/>
      <c r="G305" s="644"/>
      <c r="H305" s="644"/>
      <c r="I305" s="644"/>
      <c r="J305" s="644"/>
      <c r="K305" s="644"/>
      <c r="L305" s="644"/>
      <c r="M305" s="644"/>
      <c r="N305" s="644"/>
      <c r="O305" s="644"/>
      <c r="P305" s="644"/>
      <c r="Q305" s="644"/>
      <c r="R305" s="645"/>
    </row>
    <row r="306" spans="2:18" s="43" customFormat="1" ht="15.75" customHeight="1" x14ac:dyDescent="0.25">
      <c r="B306" s="72" t="s">
        <v>72</v>
      </c>
      <c r="C306" s="53"/>
      <c r="D306" s="14"/>
      <c r="E306" s="79"/>
      <c r="F306" s="66"/>
      <c r="G306" s="66"/>
      <c r="H306" s="66"/>
      <c r="I306" s="55"/>
      <c r="J306" s="55"/>
      <c r="K306" s="55"/>
      <c r="L306" s="55"/>
      <c r="M306" s="55"/>
      <c r="N306" s="57">
        <f>SUM('п 2.3 раздел 2 движ'!L631:L645)</f>
        <v>7401978</v>
      </c>
      <c r="O306" s="57">
        <f>SUM('п 2.3 раздел 2 движ'!M631:M645)</f>
        <v>0</v>
      </c>
      <c r="P306" s="10"/>
      <c r="Q306" s="51"/>
      <c r="R306" s="51"/>
    </row>
    <row r="307" spans="2:18" s="99" customFormat="1" ht="23.25" customHeight="1" x14ac:dyDescent="0.25">
      <c r="B307" s="646" t="s">
        <v>31</v>
      </c>
      <c r="C307" s="647"/>
      <c r="D307" s="647"/>
      <c r="E307" s="647"/>
      <c r="F307" s="647"/>
      <c r="G307" s="647"/>
      <c r="H307" s="647"/>
      <c r="I307" s="647"/>
      <c r="J307" s="647"/>
      <c r="K307" s="647"/>
      <c r="L307" s="647"/>
      <c r="M307" s="647"/>
      <c r="N307" s="647"/>
      <c r="O307" s="647"/>
      <c r="P307" s="647"/>
      <c r="Q307" s="647"/>
      <c r="R307" s="648"/>
    </row>
    <row r="308" spans="2:18" s="100" customFormat="1" ht="21.75" customHeight="1" x14ac:dyDescent="0.25">
      <c r="B308" s="640" t="s">
        <v>2264</v>
      </c>
      <c r="C308" s="641"/>
      <c r="D308" s="641"/>
      <c r="E308" s="641"/>
      <c r="F308" s="641"/>
      <c r="G308" s="641"/>
      <c r="H308" s="641"/>
      <c r="I308" s="641"/>
      <c r="J308" s="641"/>
      <c r="K308" s="641"/>
      <c r="L308" s="641"/>
      <c r="M308" s="641"/>
      <c r="N308" s="641"/>
      <c r="O308" s="641"/>
      <c r="P308" s="641"/>
      <c r="Q308" s="641"/>
      <c r="R308" s="642"/>
    </row>
    <row r="311" spans="2:18" ht="15.75" customHeight="1" x14ac:dyDescent="0.25">
      <c r="B311" s="95" t="s">
        <v>29</v>
      </c>
      <c r="C311" s="101"/>
      <c r="D311" s="11"/>
      <c r="E311" s="92"/>
      <c r="F311" s="81"/>
      <c r="G311" s="81"/>
      <c r="H311" s="81"/>
      <c r="I311" s="67"/>
      <c r="J311" s="67"/>
      <c r="K311" s="67"/>
      <c r="L311" s="67"/>
      <c r="M311" s="67"/>
      <c r="N311" s="93" t="e">
        <f>SUM('п 2.3 раздел 2 движ'!#REF!)</f>
        <v>#REF!</v>
      </c>
      <c r="O311" s="93" t="e">
        <f>SUM('п 2.3 раздел 2 движ'!#REF!)</f>
        <v>#REF!</v>
      </c>
      <c r="P311" s="81"/>
      <c r="Q311" s="96"/>
      <c r="R311" s="96"/>
    </row>
    <row r="312" spans="2:18" s="99" customFormat="1" ht="21" customHeight="1" x14ac:dyDescent="0.25">
      <c r="B312" s="640" t="s">
        <v>2280</v>
      </c>
      <c r="C312" s="641"/>
      <c r="D312" s="641"/>
      <c r="E312" s="641"/>
      <c r="F312" s="641"/>
      <c r="G312" s="641"/>
      <c r="H312" s="641"/>
      <c r="I312" s="641"/>
      <c r="J312" s="641"/>
      <c r="K312" s="641"/>
      <c r="L312" s="641"/>
      <c r="M312" s="641"/>
      <c r="N312" s="641"/>
      <c r="O312" s="641"/>
      <c r="P312" s="641"/>
      <c r="Q312" s="641"/>
      <c r="R312" s="642"/>
    </row>
    <row r="314" spans="2:18" s="52" customFormat="1" ht="15.75" customHeight="1" x14ac:dyDescent="0.25">
      <c r="B314" s="95" t="s">
        <v>29</v>
      </c>
      <c r="C314" s="102"/>
      <c r="D314" s="103"/>
      <c r="E314" s="104"/>
      <c r="F314" s="105"/>
      <c r="G314" s="105"/>
      <c r="H314" s="105"/>
      <c r="I314" s="95"/>
      <c r="J314" s="95"/>
      <c r="K314" s="95"/>
      <c r="L314" s="95"/>
      <c r="M314" s="95"/>
      <c r="N314" s="93" t="e">
        <f>SUM('п 2.3 раздел 2 движ'!#REF!)</f>
        <v>#REF!</v>
      </c>
      <c r="O314" s="106"/>
      <c r="P314" s="105"/>
      <c r="Q314" s="107"/>
      <c r="R314" s="107"/>
    </row>
    <row r="315" spans="2:18" s="99" customFormat="1" ht="18.75" customHeight="1" x14ac:dyDescent="0.25">
      <c r="B315" s="640" t="s">
        <v>2281</v>
      </c>
      <c r="C315" s="641"/>
      <c r="D315" s="641"/>
      <c r="E315" s="641"/>
      <c r="F315" s="641"/>
      <c r="G315" s="641"/>
      <c r="H315" s="641"/>
      <c r="I315" s="641"/>
      <c r="J315" s="641"/>
      <c r="K315" s="641"/>
      <c r="L315" s="641"/>
      <c r="M315" s="641"/>
      <c r="N315" s="641"/>
      <c r="O315" s="641"/>
      <c r="P315" s="641"/>
      <c r="Q315" s="641"/>
      <c r="R315" s="642"/>
    </row>
    <row r="318" spans="2:18" s="74" customFormat="1" ht="15.75" customHeight="1" x14ac:dyDescent="0.25">
      <c r="B318" s="108" t="s">
        <v>29</v>
      </c>
      <c r="C318" s="101"/>
      <c r="D318" s="98"/>
      <c r="E318" s="92"/>
      <c r="F318" s="92"/>
      <c r="G318" s="92"/>
      <c r="H318" s="92"/>
      <c r="I318" s="108"/>
      <c r="J318" s="108"/>
      <c r="K318" s="108"/>
      <c r="L318" s="108"/>
      <c r="M318" s="108"/>
      <c r="N318" s="93">
        <f>SUM('п 2.3 раздел 2 движ'!L517:L517)</f>
        <v>25658</v>
      </c>
      <c r="O318" s="93"/>
      <c r="P318" s="92"/>
      <c r="Q318" s="109"/>
      <c r="R318" s="109"/>
    </row>
    <row r="319" spans="2:18" s="99" customFormat="1" ht="15.75" customHeight="1" x14ac:dyDescent="0.25">
      <c r="B319" s="640" t="s">
        <v>2288</v>
      </c>
      <c r="C319" s="641"/>
      <c r="D319" s="641"/>
      <c r="E319" s="641"/>
      <c r="F319" s="641"/>
      <c r="G319" s="641"/>
      <c r="H319" s="641"/>
      <c r="I319" s="641"/>
      <c r="J319" s="641"/>
      <c r="K319" s="641"/>
      <c r="L319" s="641"/>
      <c r="M319" s="641"/>
      <c r="N319" s="641"/>
      <c r="O319" s="641"/>
      <c r="P319" s="641"/>
      <c r="Q319" s="641"/>
      <c r="R319" s="642"/>
    </row>
    <row r="320" spans="2:18" s="74" customFormat="1" ht="15.75" customHeight="1" x14ac:dyDescent="0.25">
      <c r="B320" s="108" t="s">
        <v>29</v>
      </c>
      <c r="C320" s="101"/>
      <c r="D320" s="98"/>
      <c r="E320" s="92"/>
      <c r="F320" s="92"/>
      <c r="G320" s="92"/>
      <c r="H320" s="92"/>
      <c r="I320" s="108"/>
      <c r="J320" s="108"/>
      <c r="K320" s="108"/>
      <c r="L320" s="108"/>
      <c r="M320" s="108"/>
      <c r="N320" s="93">
        <f>SUM('п 2.3 раздел 2 движ'!L518:L524)</f>
        <v>198169</v>
      </c>
      <c r="O320" s="93"/>
      <c r="P320" s="92"/>
      <c r="Q320" s="109"/>
      <c r="R320" s="109"/>
    </row>
    <row r="321" spans="2:18" s="99" customFormat="1" ht="15.75" customHeight="1" x14ac:dyDescent="0.25">
      <c r="B321" s="640" t="s">
        <v>2303</v>
      </c>
      <c r="C321" s="641"/>
      <c r="D321" s="641"/>
      <c r="E321" s="641"/>
      <c r="F321" s="641"/>
      <c r="G321" s="641"/>
      <c r="H321" s="641"/>
      <c r="I321" s="641"/>
      <c r="J321" s="641"/>
      <c r="K321" s="641"/>
      <c r="L321" s="641"/>
      <c r="M321" s="641"/>
      <c r="N321" s="641"/>
      <c r="O321" s="641"/>
      <c r="P321" s="641"/>
      <c r="Q321" s="641"/>
      <c r="R321" s="642"/>
    </row>
    <row r="322" spans="2:18" ht="15.75" customHeight="1" x14ac:dyDescent="0.25">
      <c r="B322" s="37" t="s">
        <v>29</v>
      </c>
      <c r="C322" s="31"/>
      <c r="D322" s="23"/>
      <c r="E322" s="35"/>
      <c r="F322" s="29"/>
      <c r="G322" s="29"/>
      <c r="H322" s="29"/>
      <c r="I322" s="22"/>
      <c r="J322" s="22"/>
      <c r="K322" s="22"/>
      <c r="L322" s="22"/>
      <c r="M322" s="22"/>
      <c r="N322" s="93">
        <f>SUM('п 2.3 раздел 2 движ'!L525:L527)</f>
        <v>99294</v>
      </c>
      <c r="O322" s="33"/>
      <c r="P322" s="29"/>
      <c r="Q322" s="30"/>
      <c r="R322" s="30"/>
    </row>
    <row r="323" spans="2:18" s="99" customFormat="1" ht="15.75" customHeight="1" x14ac:dyDescent="0.25">
      <c r="B323" s="640" t="s">
        <v>2328</v>
      </c>
      <c r="C323" s="641"/>
      <c r="D323" s="641"/>
      <c r="E323" s="641"/>
      <c r="F323" s="641"/>
      <c r="G323" s="641"/>
      <c r="H323" s="641"/>
      <c r="I323" s="641"/>
      <c r="J323" s="641"/>
      <c r="K323" s="641"/>
      <c r="L323" s="641"/>
      <c r="M323" s="641"/>
      <c r="N323" s="641"/>
      <c r="O323" s="641"/>
      <c r="P323" s="641"/>
      <c r="Q323" s="641"/>
      <c r="R323" s="642"/>
    </row>
    <row r="336" spans="2:18" ht="15.75" customHeight="1" x14ac:dyDescent="0.25">
      <c r="B336" s="37" t="s">
        <v>29</v>
      </c>
      <c r="C336" s="31"/>
      <c r="D336" s="23"/>
      <c r="E336" s="35"/>
      <c r="F336" s="29"/>
      <c r="G336" s="29"/>
      <c r="H336" s="29"/>
      <c r="I336" s="22"/>
      <c r="J336" s="22"/>
      <c r="K336" s="22"/>
      <c r="L336" s="22"/>
      <c r="M336" s="22"/>
      <c r="N336" s="93" t="e">
        <f>SUM('п 2.3 раздел 2 движ'!#REF!)</f>
        <v>#REF!</v>
      </c>
      <c r="O336" s="33">
        <f>SUM(O323)</f>
        <v>0</v>
      </c>
      <c r="P336" s="29"/>
      <c r="Q336" s="30"/>
      <c r="R336" s="30"/>
    </row>
    <row r="337" spans="2:18" s="99" customFormat="1" ht="15.75" customHeight="1" x14ac:dyDescent="0.25">
      <c r="B337" s="640" t="s">
        <v>2338</v>
      </c>
      <c r="C337" s="641"/>
      <c r="D337" s="641"/>
      <c r="E337" s="641"/>
      <c r="F337" s="641"/>
      <c r="G337" s="641"/>
      <c r="H337" s="641"/>
      <c r="I337" s="641"/>
      <c r="J337" s="641"/>
      <c r="K337" s="641"/>
      <c r="L337" s="641"/>
      <c r="M337" s="641"/>
      <c r="N337" s="641"/>
      <c r="O337" s="641"/>
      <c r="P337" s="641"/>
      <c r="Q337" s="641"/>
      <c r="R337" s="642"/>
    </row>
    <row r="345" spans="2:18" ht="15.75" customHeight="1" x14ac:dyDescent="0.25">
      <c r="B345" s="37" t="s">
        <v>29</v>
      </c>
      <c r="C345" s="31"/>
      <c r="D345" s="23"/>
      <c r="E345" s="35"/>
      <c r="F345" s="29"/>
      <c r="G345" s="29"/>
      <c r="H345" s="29"/>
      <c r="I345" s="22"/>
      <c r="J345" s="22"/>
      <c r="K345" s="22"/>
      <c r="L345" s="22"/>
      <c r="M345" s="22"/>
      <c r="N345" s="93">
        <f>SUM('п 2.3 раздел 2 движ'!L536:L542)</f>
        <v>135958</v>
      </c>
      <c r="O345" s="33">
        <f>SUM(O337)</f>
        <v>0</v>
      </c>
      <c r="P345" s="29"/>
      <c r="Q345" s="30"/>
      <c r="R345" s="30"/>
    </row>
    <row r="346" spans="2:18" s="99" customFormat="1" ht="15.75" customHeight="1" x14ac:dyDescent="0.25">
      <c r="B346" s="640" t="s">
        <v>2446</v>
      </c>
      <c r="C346" s="641"/>
      <c r="D346" s="641"/>
      <c r="E346" s="641"/>
      <c r="F346" s="641"/>
      <c r="G346" s="641"/>
      <c r="H346" s="641"/>
      <c r="I346" s="641"/>
      <c r="J346" s="641"/>
      <c r="K346" s="641"/>
      <c r="L346" s="641"/>
      <c r="M346" s="641"/>
      <c r="N346" s="641"/>
      <c r="O346" s="641"/>
      <c r="P346" s="641"/>
      <c r="Q346" s="641"/>
      <c r="R346" s="642"/>
    </row>
    <row r="347" spans="2:18" ht="15.75" customHeight="1" x14ac:dyDescent="0.25">
      <c r="B347" s="37" t="s">
        <v>29</v>
      </c>
      <c r="C347" s="31"/>
      <c r="D347" s="23"/>
      <c r="E347" s="35"/>
      <c r="F347" s="29"/>
      <c r="G347" s="29"/>
      <c r="H347" s="29"/>
      <c r="I347" s="22"/>
      <c r="J347" s="22"/>
      <c r="K347" s="22"/>
      <c r="L347" s="22"/>
      <c r="M347" s="22"/>
      <c r="N347" s="93">
        <f>SUM('п 2.3 раздел 2 движ'!L543:L548)</f>
        <v>99416</v>
      </c>
      <c r="O347" s="33">
        <f>SUM('п 2.3 раздел 2 движ'!M538)</f>
        <v>0</v>
      </c>
      <c r="P347" s="29"/>
      <c r="Q347" s="30"/>
      <c r="R347" s="30"/>
    </row>
    <row r="348" spans="2:18" s="99" customFormat="1" ht="15.75" customHeight="1" x14ac:dyDescent="0.25">
      <c r="B348" s="640" t="s">
        <v>2367</v>
      </c>
      <c r="C348" s="641"/>
      <c r="D348" s="641"/>
      <c r="E348" s="641"/>
      <c r="F348" s="641"/>
      <c r="G348" s="641"/>
      <c r="H348" s="641"/>
      <c r="I348" s="641"/>
      <c r="J348" s="641"/>
      <c r="K348" s="641"/>
      <c r="L348" s="641"/>
      <c r="M348" s="641"/>
      <c r="N348" s="641"/>
      <c r="O348" s="641"/>
      <c r="P348" s="641"/>
      <c r="Q348" s="641"/>
      <c r="R348" s="642"/>
    </row>
    <row r="364" spans="2:18" ht="15.75" customHeight="1" x14ac:dyDescent="0.25">
      <c r="B364" s="37" t="s">
        <v>29</v>
      </c>
      <c r="C364" s="7" t="s">
        <v>2387</v>
      </c>
      <c r="D364" s="23"/>
      <c r="E364" s="35"/>
      <c r="F364" s="29"/>
      <c r="G364" s="29"/>
      <c r="H364" s="29"/>
      <c r="I364" s="22"/>
      <c r="J364" s="22"/>
      <c r="K364" s="22"/>
      <c r="L364" s="22"/>
      <c r="M364" s="22"/>
      <c r="N364" s="93">
        <f>SUM('п 2.3 раздел 2 движ'!L549:L560)</f>
        <v>4669710.3900000006</v>
      </c>
      <c r="O364" s="33">
        <f>SUM(O348)</f>
        <v>0</v>
      </c>
      <c r="P364" s="29"/>
      <c r="Q364" s="30"/>
      <c r="R364" s="30"/>
    </row>
    <row r="365" spans="2:18" s="100" customFormat="1" ht="15.75" customHeight="1" x14ac:dyDescent="0.25">
      <c r="B365" s="640" t="s">
        <v>2396</v>
      </c>
      <c r="C365" s="641"/>
      <c r="D365" s="641"/>
      <c r="E365" s="641"/>
      <c r="F365" s="641"/>
      <c r="G365" s="641"/>
      <c r="H365" s="641"/>
      <c r="I365" s="641"/>
      <c r="J365" s="641"/>
      <c r="K365" s="641"/>
      <c r="L365" s="641"/>
      <c r="M365" s="641"/>
      <c r="N365" s="641"/>
      <c r="O365" s="641"/>
      <c r="P365" s="641"/>
      <c r="Q365" s="641"/>
      <c r="R365" s="642"/>
    </row>
    <row r="368" spans="2:18" ht="15.75" customHeight="1" x14ac:dyDescent="0.25">
      <c r="B368" s="37" t="s">
        <v>29</v>
      </c>
      <c r="C368" s="97"/>
      <c r="D368" s="11"/>
      <c r="E368" s="92"/>
      <c r="F368" s="81"/>
      <c r="G368" s="81"/>
      <c r="H368" s="81"/>
      <c r="I368" s="67"/>
      <c r="J368" s="67"/>
      <c r="K368" s="67"/>
      <c r="L368" s="67"/>
      <c r="M368" s="67"/>
      <c r="N368" s="93">
        <f>SUM('п 2.3 раздел 2 движ'!L561:L562)</f>
        <v>387418</v>
      </c>
      <c r="O368" s="93"/>
      <c r="P368" s="81"/>
      <c r="Q368" s="67"/>
      <c r="R368" s="67"/>
    </row>
    <row r="369" spans="2:18" s="100" customFormat="1" ht="15.75" customHeight="1" x14ac:dyDescent="0.25">
      <c r="B369" s="640" t="s">
        <v>2412</v>
      </c>
      <c r="C369" s="641"/>
      <c r="D369" s="641"/>
      <c r="E369" s="641"/>
      <c r="F369" s="641"/>
      <c r="G369" s="641"/>
      <c r="H369" s="641"/>
      <c r="I369" s="641"/>
      <c r="J369" s="641"/>
      <c r="K369" s="641"/>
      <c r="L369" s="641"/>
      <c r="M369" s="641"/>
      <c r="N369" s="641"/>
      <c r="O369" s="641"/>
      <c r="P369" s="641"/>
      <c r="Q369" s="641"/>
      <c r="R369" s="642"/>
    </row>
    <row r="371" spans="2:18" ht="15.75" customHeight="1" x14ac:dyDescent="0.25">
      <c r="B371" s="37" t="s">
        <v>29</v>
      </c>
      <c r="C371" s="97"/>
      <c r="D371" s="11"/>
      <c r="E371" s="92"/>
      <c r="F371" s="81"/>
      <c r="G371" s="81"/>
      <c r="H371" s="81"/>
      <c r="I371" s="67"/>
      <c r="J371" s="67"/>
      <c r="K371" s="67"/>
      <c r="L371" s="67"/>
      <c r="M371" s="67"/>
      <c r="N371" s="93">
        <f>SUM('п 2.3 раздел 2 движ'!L563)</f>
        <v>239792</v>
      </c>
      <c r="O371" s="93"/>
      <c r="P371" s="81"/>
      <c r="Q371" s="67"/>
      <c r="R371" s="67"/>
    </row>
    <row r="372" spans="2:18" s="100" customFormat="1" ht="15.75" customHeight="1" x14ac:dyDescent="0.25">
      <c r="B372" s="640" t="s">
        <v>2416</v>
      </c>
      <c r="C372" s="641"/>
      <c r="D372" s="641"/>
      <c r="E372" s="641"/>
      <c r="F372" s="641"/>
      <c r="G372" s="641"/>
      <c r="H372" s="641"/>
      <c r="I372" s="641"/>
      <c r="J372" s="641"/>
      <c r="K372" s="641"/>
      <c r="L372" s="641"/>
      <c r="M372" s="641"/>
      <c r="N372" s="641"/>
      <c r="O372" s="641"/>
      <c r="P372" s="641"/>
      <c r="Q372" s="641"/>
      <c r="R372" s="642"/>
    </row>
    <row r="374" spans="2:18" ht="15.75" customHeight="1" x14ac:dyDescent="0.25">
      <c r="B374" s="37" t="s">
        <v>29</v>
      </c>
      <c r="C374" s="97"/>
      <c r="D374" s="11"/>
      <c r="E374" s="92"/>
      <c r="F374" s="81"/>
      <c r="G374" s="81"/>
      <c r="H374" s="81"/>
      <c r="I374" s="67"/>
      <c r="J374" s="67"/>
      <c r="K374" s="67"/>
      <c r="L374" s="67"/>
      <c r="M374" s="67"/>
      <c r="N374" s="93">
        <f>SUM('п 2.3 раздел 2 движ'!L564)</f>
        <v>320208</v>
      </c>
      <c r="O374" s="93"/>
      <c r="P374" s="81"/>
      <c r="Q374" s="67"/>
      <c r="R374" s="67"/>
    </row>
    <row r="375" spans="2:18" s="100" customFormat="1" ht="15.75" customHeight="1" x14ac:dyDescent="0.25">
      <c r="B375" s="640" t="s">
        <v>2426</v>
      </c>
      <c r="C375" s="641"/>
      <c r="D375" s="641"/>
      <c r="E375" s="641"/>
      <c r="F375" s="641"/>
      <c r="G375" s="641"/>
      <c r="H375" s="641"/>
      <c r="I375" s="641"/>
      <c r="J375" s="641"/>
      <c r="K375" s="641"/>
      <c r="L375" s="641"/>
      <c r="M375" s="641"/>
      <c r="N375" s="641"/>
      <c r="O375" s="641"/>
      <c r="P375" s="641"/>
      <c r="Q375" s="641"/>
      <c r="R375" s="642"/>
    </row>
    <row r="383" spans="2:18" ht="15.75" customHeight="1" x14ac:dyDescent="0.25">
      <c r="B383" s="37" t="s">
        <v>29</v>
      </c>
      <c r="C383" s="97"/>
      <c r="D383" s="11"/>
      <c r="E383" s="92"/>
      <c r="F383" s="81"/>
      <c r="G383" s="81"/>
      <c r="H383" s="81"/>
      <c r="I383" s="67"/>
      <c r="J383" s="67"/>
      <c r="K383" s="67"/>
      <c r="L383" s="67"/>
      <c r="M383" s="67"/>
      <c r="N383" s="93">
        <f>SUM('п 2.3 раздел 2 движ'!L565:L571)</f>
        <v>460830</v>
      </c>
      <c r="O383" s="93"/>
      <c r="P383" s="81"/>
      <c r="Q383" s="67"/>
      <c r="R383" s="67"/>
    </row>
    <row r="384" spans="2:18" s="100" customFormat="1" ht="15.75" customHeight="1" x14ac:dyDescent="0.25">
      <c r="B384" s="640" t="s">
        <v>2439</v>
      </c>
      <c r="C384" s="641"/>
      <c r="D384" s="641"/>
      <c r="E384" s="641"/>
      <c r="F384" s="641"/>
      <c r="G384" s="641"/>
      <c r="H384" s="641"/>
      <c r="I384" s="641"/>
      <c r="J384" s="641"/>
      <c r="K384" s="641"/>
      <c r="L384" s="641"/>
      <c r="M384" s="641"/>
      <c r="N384" s="641"/>
      <c r="O384" s="641"/>
      <c r="P384" s="641"/>
      <c r="Q384" s="641"/>
      <c r="R384" s="642"/>
    </row>
    <row r="392" spans="2:18" ht="15.75" customHeight="1" x14ac:dyDescent="0.25">
      <c r="B392" s="37" t="s">
        <v>29</v>
      </c>
      <c r="C392" s="31"/>
      <c r="D392" s="23"/>
      <c r="E392" s="35"/>
      <c r="F392" s="29"/>
      <c r="G392" s="29"/>
      <c r="H392" s="29"/>
      <c r="I392" s="22"/>
      <c r="J392" s="22"/>
      <c r="K392" s="22"/>
      <c r="L392" s="22"/>
      <c r="M392" s="22"/>
      <c r="N392" s="93">
        <f>SUM('п 2.3 раздел 2 движ'!L572:L578)</f>
        <v>497270</v>
      </c>
      <c r="O392" s="33">
        <f>SUM(O384)</f>
        <v>0</v>
      </c>
      <c r="P392" s="29"/>
      <c r="Q392" s="30"/>
      <c r="R392" s="30"/>
    </row>
    <row r="393" spans="2:18" ht="15.75" customHeight="1" x14ac:dyDescent="0.25">
      <c r="B393" s="640" t="s">
        <v>2450</v>
      </c>
      <c r="C393" s="641"/>
      <c r="D393" s="641"/>
      <c r="E393" s="641"/>
      <c r="F393" s="641"/>
      <c r="G393" s="641"/>
      <c r="H393" s="641"/>
      <c r="I393" s="641"/>
      <c r="J393" s="641"/>
      <c r="K393" s="641"/>
      <c r="L393" s="641"/>
      <c r="M393" s="641"/>
      <c r="N393" s="641"/>
      <c r="O393" s="641"/>
      <c r="P393" s="641"/>
      <c r="Q393" s="641"/>
      <c r="R393" s="642"/>
    </row>
    <row r="399" spans="2:18" ht="15.75" customHeight="1" x14ac:dyDescent="0.25">
      <c r="B399" s="37" t="s">
        <v>29</v>
      </c>
      <c r="C399" s="31"/>
      <c r="D399" s="23"/>
      <c r="E399" s="35"/>
      <c r="F399" s="29"/>
      <c r="G399" s="29"/>
      <c r="H399" s="29"/>
      <c r="I399" s="22"/>
      <c r="J399" s="22"/>
      <c r="K399" s="22"/>
      <c r="L399" s="22"/>
      <c r="M399" s="22"/>
      <c r="N399" s="93">
        <f>SUM('п 2.3 раздел 2 движ'!L579:L583)</f>
        <v>722503</v>
      </c>
      <c r="O399" s="33">
        <f>SUM('п 2.3 раздел 2 движ'!M574)</f>
        <v>0</v>
      </c>
      <c r="P399" s="29"/>
      <c r="Q399" s="30"/>
      <c r="R399" s="30"/>
    </row>
    <row r="400" spans="2:18" ht="15.75" customHeight="1" x14ac:dyDescent="0.25">
      <c r="B400" s="640" t="s">
        <v>2459</v>
      </c>
      <c r="C400" s="641"/>
      <c r="D400" s="641"/>
      <c r="E400" s="641"/>
      <c r="F400" s="641"/>
      <c r="G400" s="641"/>
      <c r="H400" s="641"/>
      <c r="I400" s="641"/>
      <c r="J400" s="641"/>
      <c r="K400" s="641"/>
      <c r="L400" s="641"/>
      <c r="M400" s="641"/>
      <c r="N400" s="641"/>
      <c r="O400" s="641"/>
      <c r="P400" s="641"/>
      <c r="Q400" s="641"/>
      <c r="R400" s="642"/>
    </row>
    <row r="406" spans="2:18" ht="15.75" customHeight="1" x14ac:dyDescent="0.25">
      <c r="B406" s="37" t="s">
        <v>29</v>
      </c>
      <c r="C406" s="31"/>
      <c r="D406" s="23"/>
      <c r="E406" s="35"/>
      <c r="F406" s="29"/>
      <c r="G406" s="29"/>
      <c r="H406" s="29"/>
      <c r="I406" s="22"/>
      <c r="J406" s="22"/>
      <c r="K406" s="22"/>
      <c r="L406" s="22"/>
      <c r="M406" s="22"/>
      <c r="N406" s="93">
        <f>SUM('п 2.3 раздел 2 движ'!L584:L588)</f>
        <v>723604</v>
      </c>
      <c r="O406" s="33">
        <f>SUM('п 2.3 раздел 2 движ'!M577)</f>
        <v>0</v>
      </c>
      <c r="P406" s="29"/>
      <c r="Q406" s="30"/>
      <c r="R406" s="30"/>
    </row>
    <row r="407" spans="2:18" ht="15.75" customHeight="1" x14ac:dyDescent="0.25">
      <c r="B407" s="649" t="s">
        <v>2277</v>
      </c>
      <c r="C407" s="650"/>
      <c r="D407" s="650"/>
      <c r="E407" s="650"/>
      <c r="F407" s="650"/>
      <c r="G407" s="650"/>
      <c r="H407" s="650"/>
      <c r="I407" s="650"/>
      <c r="J407" s="650"/>
      <c r="K407" s="650"/>
      <c r="L407" s="650"/>
      <c r="M407" s="650"/>
      <c r="N407" s="650"/>
      <c r="O407" s="650"/>
      <c r="P407" s="650"/>
      <c r="Q407" s="650"/>
      <c r="R407" s="651"/>
    </row>
    <row r="410" spans="2:18" ht="15.75" customHeight="1" x14ac:dyDescent="0.25">
      <c r="B410" s="37" t="s">
        <v>29</v>
      </c>
      <c r="C410" s="31"/>
      <c r="D410" s="23"/>
      <c r="E410" s="35"/>
      <c r="F410" s="29"/>
      <c r="G410" s="29"/>
      <c r="H410" s="29"/>
      <c r="I410" s="22"/>
      <c r="J410" s="22"/>
      <c r="K410" s="22"/>
      <c r="L410" s="22"/>
      <c r="M410" s="22"/>
      <c r="N410" s="93">
        <f>SUM('п 2.3 раздел 2 движ'!L589:L589)</f>
        <v>24890</v>
      </c>
      <c r="O410" s="33" t="e">
        <f>SUM('п 2.3 раздел 2 движ'!#REF!)</f>
        <v>#REF!</v>
      </c>
      <c r="P410" s="29"/>
      <c r="Q410" s="30"/>
      <c r="R410" s="30"/>
    </row>
    <row r="411" spans="2:18" ht="15.75" customHeight="1" x14ac:dyDescent="0.25">
      <c r="B411" s="91" t="s">
        <v>33</v>
      </c>
      <c r="C411" s="31"/>
      <c r="D411" s="23"/>
      <c r="E411" s="35"/>
      <c r="F411" s="29"/>
      <c r="G411" s="29"/>
      <c r="H411" s="29"/>
      <c r="I411" s="22"/>
      <c r="J411" s="22"/>
      <c r="K411" s="22"/>
      <c r="L411" s="22"/>
      <c r="M411" s="22"/>
      <c r="N411" s="93" t="e">
        <f>N311+N314+N318+N320+N322+N336+N345+N347+N364+N368+N371+N374+N383+N392+N399+N406+N410</f>
        <v>#REF!</v>
      </c>
      <c r="O411" s="33"/>
      <c r="P411" s="29"/>
      <c r="Q411" s="30"/>
      <c r="R411" s="30"/>
    </row>
    <row r="412" spans="2:18" s="99" customFormat="1" ht="16.5" customHeight="1" x14ac:dyDescent="0.25">
      <c r="B412" s="649" t="s">
        <v>92</v>
      </c>
      <c r="C412" s="650"/>
      <c r="D412" s="650"/>
      <c r="E412" s="650"/>
      <c r="F412" s="650"/>
      <c r="G412" s="650"/>
      <c r="H412" s="650"/>
      <c r="I412" s="650"/>
      <c r="J412" s="650"/>
      <c r="K412" s="650"/>
      <c r="L412" s="650"/>
      <c r="M412" s="650"/>
      <c r="N412" s="650"/>
      <c r="O412" s="650"/>
      <c r="P412" s="650"/>
      <c r="Q412" s="650"/>
      <c r="R412" s="651"/>
    </row>
    <row r="447" spans="2:18" ht="14.25" customHeight="1" x14ac:dyDescent="0.25">
      <c r="B447" s="27" t="s">
        <v>29</v>
      </c>
      <c r="C447" s="31"/>
      <c r="D447" s="23"/>
      <c r="E447" s="35"/>
      <c r="F447" s="29"/>
      <c r="G447" s="29"/>
      <c r="H447" s="29"/>
      <c r="I447" s="22"/>
      <c r="J447" s="22"/>
      <c r="K447" s="22"/>
      <c r="L447" s="22"/>
      <c r="M447" s="22"/>
      <c r="N447" s="93">
        <f>SUM('п 2.3 раздел 2 движ'!L49:L49)</f>
        <v>699000</v>
      </c>
      <c r="O447" s="33">
        <f>SUM('п 2.3 раздел 2 движ'!M21)</f>
        <v>0</v>
      </c>
      <c r="P447" s="29"/>
      <c r="Q447" s="30"/>
      <c r="R447" s="30"/>
    </row>
    <row r="448" spans="2:18" s="99" customFormat="1" ht="15" customHeight="1" x14ac:dyDescent="0.25">
      <c r="B448" s="640" t="s">
        <v>57</v>
      </c>
      <c r="C448" s="641"/>
      <c r="D448" s="641"/>
      <c r="E448" s="641"/>
      <c r="F448" s="641"/>
      <c r="G448" s="641"/>
      <c r="H448" s="641"/>
      <c r="I448" s="641"/>
      <c r="J448" s="641"/>
      <c r="K448" s="641"/>
      <c r="L448" s="641"/>
      <c r="M448" s="641"/>
      <c r="N448" s="641"/>
      <c r="O448" s="641"/>
      <c r="P448" s="641"/>
      <c r="Q448" s="641"/>
      <c r="R448" s="642"/>
    </row>
    <row r="449" spans="2:18" ht="12" customHeight="1" x14ac:dyDescent="0.25">
      <c r="B449" s="34" t="s">
        <v>72</v>
      </c>
      <c r="C449" s="31"/>
      <c r="D449" s="28"/>
      <c r="E449" s="32"/>
      <c r="F449" s="24"/>
      <c r="G449" s="24"/>
      <c r="H449" s="24"/>
      <c r="I449" s="35"/>
      <c r="J449" s="35"/>
      <c r="K449" s="35"/>
      <c r="L449" s="35"/>
      <c r="M449" s="35"/>
      <c r="N449" s="94">
        <f>SUM('п 2.3 раздел 2 движ'!L222:L242)</f>
        <v>4684641.32</v>
      </c>
      <c r="O449" s="26">
        <f>SUM('п 2.3 раздел 2 движ'!M222)</f>
        <v>0</v>
      </c>
      <c r="P449" s="23"/>
      <c r="Q449" s="30"/>
      <c r="R449" s="30"/>
    </row>
    <row r="450" spans="2:18" ht="12.75" customHeight="1" x14ac:dyDescent="0.25">
      <c r="B450" s="638" t="s">
        <v>101</v>
      </c>
      <c r="C450" s="639"/>
      <c r="D450" s="28"/>
      <c r="E450" s="32"/>
      <c r="F450" s="24"/>
      <c r="G450" s="24"/>
      <c r="H450" s="24"/>
      <c r="I450" s="35"/>
      <c r="J450" s="35"/>
      <c r="K450" s="35"/>
      <c r="L450" s="35"/>
      <c r="M450" s="35"/>
      <c r="N450" s="94" t="e">
        <f>N306+N411+N447+N449</f>
        <v>#REF!</v>
      </c>
      <c r="O450" s="26" t="e">
        <f>O311+O314+O318+O320+O322+O336+O345+O347+O364+O368+O371+O374+O383+O392+O399+O406+O410</f>
        <v>#REF!</v>
      </c>
      <c r="P450" s="23"/>
      <c r="Q450" s="30"/>
      <c r="R450" s="30"/>
    </row>
    <row r="451" spans="2:18" ht="15" customHeight="1" x14ac:dyDescent="0.25">
      <c r="B451" s="646" t="s">
        <v>96</v>
      </c>
      <c r="C451" s="647"/>
      <c r="D451" s="647"/>
      <c r="E451" s="647"/>
      <c r="F451" s="647"/>
      <c r="G451" s="647"/>
      <c r="H451" s="647"/>
      <c r="I451" s="647"/>
      <c r="J451" s="647"/>
      <c r="K451" s="647"/>
      <c r="L451" s="647"/>
      <c r="M451" s="647"/>
      <c r="N451" s="647"/>
      <c r="O451" s="647"/>
      <c r="P451" s="647"/>
      <c r="Q451" s="647"/>
      <c r="R451" s="648"/>
    </row>
    <row r="456" spans="2:18" ht="15" customHeight="1" x14ac:dyDescent="0.25">
      <c r="B456" s="632" t="s">
        <v>2953</v>
      </c>
      <c r="C456" s="633"/>
      <c r="D456" s="633"/>
      <c r="E456" s="633"/>
      <c r="F456" s="633"/>
      <c r="G456" s="633"/>
      <c r="H456" s="633"/>
      <c r="I456" s="633"/>
      <c r="J456" s="633"/>
      <c r="K456" s="633"/>
      <c r="L456" s="633"/>
      <c r="M456" s="633"/>
      <c r="N456" s="633"/>
      <c r="O456" s="633"/>
      <c r="P456" s="633"/>
      <c r="Q456" s="633"/>
      <c r="R456" s="634"/>
    </row>
    <row r="457" spans="2:18" ht="15" customHeight="1" x14ac:dyDescent="0.25">
      <c r="B457" s="632" t="s">
        <v>89</v>
      </c>
      <c r="C457" s="633"/>
      <c r="D457" s="633"/>
      <c r="E457" s="633"/>
      <c r="F457" s="633"/>
      <c r="G457" s="633"/>
      <c r="H457" s="633"/>
      <c r="I457" s="633"/>
      <c r="J457" s="633"/>
      <c r="K457" s="633"/>
      <c r="L457" s="633"/>
      <c r="M457" s="633"/>
      <c r="N457" s="633"/>
      <c r="O457" s="633"/>
      <c r="P457" s="633"/>
      <c r="Q457" s="633"/>
      <c r="R457" s="634"/>
    </row>
    <row r="458" spans="2:18" x14ac:dyDescent="0.25">
      <c r="B458" s="635" t="s">
        <v>2954</v>
      </c>
      <c r="C458" s="636"/>
      <c r="D458" s="636"/>
      <c r="E458" s="636"/>
      <c r="F458" s="636"/>
      <c r="G458" s="636"/>
      <c r="H458" s="636"/>
      <c r="I458" s="636"/>
      <c r="J458" s="636"/>
      <c r="K458" s="636"/>
      <c r="L458" s="636"/>
      <c r="M458" s="636"/>
      <c r="N458" s="636"/>
      <c r="O458" s="636"/>
      <c r="P458" s="636"/>
      <c r="Q458" s="636"/>
      <c r="R458" s="637"/>
    </row>
    <row r="459" spans="2:18" ht="15" customHeight="1" x14ac:dyDescent="0.25">
      <c r="B459" s="670" t="s">
        <v>57</v>
      </c>
      <c r="C459" s="671"/>
      <c r="D459" s="671"/>
      <c r="E459" s="671"/>
      <c r="F459" s="671"/>
      <c r="G459" s="671"/>
      <c r="H459" s="671"/>
      <c r="I459" s="671"/>
      <c r="J459" s="671"/>
      <c r="K459" s="671"/>
      <c r="L459" s="671"/>
      <c r="M459" s="671"/>
      <c r="N459" s="671"/>
      <c r="O459" s="671"/>
      <c r="P459" s="671"/>
      <c r="Q459" s="671"/>
      <c r="R459" s="672"/>
    </row>
    <row r="475" spans="2:18" x14ac:dyDescent="0.25">
      <c r="B475" s="80" t="s">
        <v>29</v>
      </c>
      <c r="C475" s="38"/>
      <c r="D475" s="23"/>
      <c r="E475" s="29"/>
      <c r="F475" s="29"/>
      <c r="G475" s="29"/>
      <c r="H475" s="29"/>
      <c r="I475" s="29"/>
      <c r="J475" s="29"/>
      <c r="K475" s="29"/>
      <c r="L475" s="29"/>
      <c r="M475" s="29"/>
      <c r="N475" s="78">
        <f>SUM('п 2.3 раздел 2 движ'!L255:L257)</f>
        <v>740335</v>
      </c>
      <c r="O475" s="78">
        <f>SUM('п 2.3 раздел 2 движ'!M255:M257)</f>
        <v>0</v>
      </c>
      <c r="P475" s="29"/>
      <c r="Q475" s="30"/>
      <c r="R475" s="30"/>
    </row>
    <row r="476" spans="2:18" x14ac:dyDescent="0.25">
      <c r="B476" s="118" t="s">
        <v>95</v>
      </c>
      <c r="C476" s="121"/>
      <c r="D476" s="122"/>
      <c r="E476" s="110"/>
      <c r="F476" s="110"/>
      <c r="G476" s="123"/>
      <c r="H476" s="110"/>
      <c r="I476" s="110"/>
      <c r="J476" s="110"/>
      <c r="K476" s="110"/>
      <c r="L476" s="110"/>
      <c r="M476" s="110"/>
      <c r="N476" s="78" t="e">
        <f>#REF!+N475</f>
        <v>#REF!</v>
      </c>
      <c r="O476" s="78" t="e">
        <f>#REF!+O475</f>
        <v>#REF!</v>
      </c>
      <c r="P476" s="110"/>
      <c r="Q476" s="111"/>
      <c r="R476" s="112"/>
    </row>
    <row r="477" spans="2:18" x14ac:dyDescent="0.25">
      <c r="B477" s="664" t="s">
        <v>97</v>
      </c>
      <c r="C477" s="665"/>
      <c r="D477" s="665"/>
      <c r="E477" s="665"/>
      <c r="F477" s="665"/>
      <c r="G477" s="666"/>
      <c r="H477" s="110"/>
      <c r="I477" s="110"/>
      <c r="J477" s="110"/>
      <c r="K477" s="110"/>
      <c r="L477" s="110"/>
      <c r="M477" s="110"/>
      <c r="N477" s="78" t="e">
        <f>N476</f>
        <v>#REF!</v>
      </c>
      <c r="O477" s="78">
        <f>O475</f>
        <v>0</v>
      </c>
      <c r="P477" s="110"/>
      <c r="Q477" s="111"/>
      <c r="R477" s="112"/>
    </row>
    <row r="478" spans="2:18" x14ac:dyDescent="0.25">
      <c r="B478" s="664" t="s">
        <v>2130</v>
      </c>
      <c r="C478" s="665"/>
      <c r="D478" s="665"/>
      <c r="E478" s="665"/>
      <c r="F478" s="665"/>
      <c r="G478" s="666"/>
      <c r="H478" s="110"/>
      <c r="I478" s="110"/>
      <c r="J478" s="110"/>
      <c r="K478" s="110"/>
      <c r="L478" s="110"/>
      <c r="M478" s="110"/>
      <c r="N478" s="78">
        <v>0</v>
      </c>
      <c r="O478" s="78">
        <v>0</v>
      </c>
      <c r="P478" s="110"/>
      <c r="Q478" s="111"/>
      <c r="R478" s="112"/>
    </row>
    <row r="479" spans="2:18" ht="30.75" customHeight="1" x14ac:dyDescent="0.25">
      <c r="B479" s="632" t="s">
        <v>2985</v>
      </c>
      <c r="C479" s="633"/>
      <c r="D479" s="633"/>
      <c r="E479" s="633"/>
      <c r="F479" s="633"/>
      <c r="G479" s="633"/>
      <c r="H479" s="633"/>
      <c r="I479" s="633"/>
      <c r="J479" s="633"/>
      <c r="K479" s="633"/>
      <c r="L479" s="633"/>
      <c r="M479" s="633"/>
      <c r="N479" s="633"/>
      <c r="O479" s="633"/>
      <c r="P479" s="633"/>
      <c r="Q479" s="633"/>
      <c r="R479" s="634"/>
    </row>
    <row r="480" spans="2:18" x14ac:dyDescent="0.25">
      <c r="B480" s="635" t="s">
        <v>93</v>
      </c>
      <c r="C480" s="636"/>
      <c r="D480" s="636"/>
      <c r="E480" s="636"/>
      <c r="F480" s="636"/>
      <c r="G480" s="636"/>
      <c r="H480" s="636"/>
      <c r="I480" s="636"/>
      <c r="J480" s="636"/>
      <c r="K480" s="636"/>
      <c r="L480" s="636"/>
      <c r="M480" s="636"/>
      <c r="N480" s="636"/>
      <c r="O480" s="636"/>
      <c r="P480" s="636"/>
      <c r="Q480" s="636"/>
      <c r="R480" s="637"/>
    </row>
    <row r="481" spans="2:18" ht="15" customHeight="1" x14ac:dyDescent="0.25">
      <c r="B481" s="635" t="s">
        <v>94</v>
      </c>
      <c r="C481" s="636"/>
      <c r="D481" s="636"/>
      <c r="E481" s="636"/>
      <c r="F481" s="636"/>
      <c r="G481" s="636"/>
      <c r="H481" s="636"/>
      <c r="I481" s="636"/>
      <c r="J481" s="636"/>
      <c r="K481" s="636"/>
      <c r="L481" s="636"/>
      <c r="M481" s="636"/>
      <c r="N481" s="636"/>
      <c r="O481" s="636"/>
      <c r="P481" s="636"/>
      <c r="Q481" s="636"/>
      <c r="R481" s="637"/>
    </row>
    <row r="483" spans="2:18" s="76" customFormat="1" ht="15" customHeight="1" x14ac:dyDescent="0.25">
      <c r="B483" s="128" t="s">
        <v>8</v>
      </c>
      <c r="C483" s="124"/>
      <c r="D483" s="124"/>
      <c r="E483" s="124"/>
      <c r="F483" s="124"/>
      <c r="G483" s="124"/>
      <c r="H483" s="124"/>
      <c r="I483" s="124"/>
      <c r="J483" s="124"/>
      <c r="K483" s="124"/>
      <c r="L483" s="124"/>
      <c r="M483" s="124"/>
      <c r="N483" s="125">
        <f>SUM('п 1.2 раздел 1 зд, стр, соор'!P31)</f>
        <v>18259.36</v>
      </c>
      <c r="O483" s="125" t="e">
        <f>SUM(O476:O481)</f>
        <v>#REF!</v>
      </c>
      <c r="P483" s="124"/>
      <c r="Q483" s="124"/>
      <c r="R483" s="124"/>
    </row>
    <row r="484" spans="2:18" s="76" customFormat="1" ht="15" customHeight="1" x14ac:dyDescent="0.25">
      <c r="B484" s="126" t="s">
        <v>2132</v>
      </c>
      <c r="C484" s="119"/>
      <c r="D484" s="119"/>
      <c r="E484" s="119"/>
      <c r="F484" s="119"/>
      <c r="G484" s="119"/>
      <c r="H484" s="119"/>
      <c r="I484" s="119"/>
      <c r="J484" s="119"/>
      <c r="K484" s="119"/>
      <c r="L484" s="119"/>
      <c r="M484" s="119"/>
      <c r="N484" s="125">
        <f>N483</f>
        <v>18259.36</v>
      </c>
      <c r="O484" s="125" t="e">
        <f>O483</f>
        <v>#REF!</v>
      </c>
      <c r="P484" s="119"/>
      <c r="Q484" s="119"/>
      <c r="R484" s="120"/>
    </row>
    <row r="485" spans="2:18" s="76" customFormat="1" ht="15" customHeight="1" x14ac:dyDescent="0.25">
      <c r="B485" s="632" t="s">
        <v>89</v>
      </c>
      <c r="C485" s="633"/>
      <c r="D485" s="633"/>
      <c r="E485" s="633"/>
      <c r="F485" s="633"/>
      <c r="G485" s="633"/>
      <c r="H485" s="633"/>
      <c r="I485" s="633"/>
      <c r="J485" s="633"/>
      <c r="K485" s="633"/>
      <c r="L485" s="633"/>
      <c r="M485" s="633"/>
      <c r="N485" s="633"/>
      <c r="O485" s="633"/>
      <c r="P485" s="633"/>
      <c r="Q485" s="633"/>
      <c r="R485" s="634"/>
    </row>
    <row r="486" spans="2:18" s="76" customFormat="1" ht="15" customHeight="1" x14ac:dyDescent="0.25">
      <c r="B486" s="635" t="s">
        <v>2989</v>
      </c>
      <c r="C486" s="636"/>
      <c r="D486" s="636"/>
      <c r="E486" s="636"/>
      <c r="F486" s="636"/>
      <c r="G486" s="636"/>
      <c r="H486" s="636"/>
      <c r="I486" s="636"/>
      <c r="J486" s="636"/>
      <c r="K486" s="636"/>
      <c r="L486" s="636"/>
      <c r="M486" s="636"/>
      <c r="N486" s="636"/>
      <c r="O486" s="636"/>
      <c r="P486" s="636"/>
      <c r="Q486" s="636"/>
      <c r="R486" s="637"/>
    </row>
    <row r="487" spans="2:18" s="76" customFormat="1" ht="15" customHeight="1" x14ac:dyDescent="0.25">
      <c r="B487" s="115"/>
      <c r="C487" s="116"/>
      <c r="D487" s="116"/>
      <c r="E487" s="116"/>
      <c r="F487" s="116"/>
      <c r="G487" s="116"/>
      <c r="H487" s="116"/>
      <c r="I487" s="116"/>
      <c r="J487" s="116" t="s">
        <v>2991</v>
      </c>
      <c r="K487" s="116"/>
      <c r="L487" s="116"/>
      <c r="M487" s="116"/>
      <c r="N487" s="116"/>
      <c r="O487" s="116"/>
      <c r="P487" s="116"/>
      <c r="Q487" s="116"/>
      <c r="R487" s="117"/>
    </row>
    <row r="493" spans="2:18" s="76" customFormat="1" ht="15" customHeight="1" x14ac:dyDescent="0.25">
      <c r="B493" s="124" t="s">
        <v>8</v>
      </c>
      <c r="C493" s="66"/>
      <c r="D493" s="66"/>
      <c r="E493" s="66"/>
      <c r="F493" s="66"/>
      <c r="G493" s="66"/>
      <c r="H493" s="66"/>
      <c r="I493" s="66"/>
      <c r="J493" s="66"/>
      <c r="K493" s="66"/>
      <c r="L493" s="66"/>
      <c r="M493" s="66"/>
      <c r="N493" s="127">
        <f>SUM('п 2.3 раздел 2 движ'!L52:L54)</f>
        <v>2349024.7999999998</v>
      </c>
      <c r="O493" s="57">
        <f>SUM('п 2.3 раздел 2 движ'!M52:M54)</f>
        <v>0</v>
      </c>
      <c r="P493" s="66"/>
      <c r="Q493" s="66"/>
      <c r="R493" s="66"/>
    </row>
    <row r="494" spans="2:18" s="76" customFormat="1" ht="15" customHeight="1" x14ac:dyDescent="0.25">
      <c r="B494" s="670" t="s">
        <v>57</v>
      </c>
      <c r="C494" s="671"/>
      <c r="D494" s="671"/>
      <c r="E494" s="671"/>
      <c r="F494" s="671"/>
      <c r="G494" s="671"/>
      <c r="H494" s="671"/>
      <c r="I494" s="671"/>
      <c r="J494" s="671"/>
      <c r="K494" s="671"/>
      <c r="L494" s="671"/>
      <c r="M494" s="671"/>
      <c r="N494" s="671"/>
      <c r="O494" s="671"/>
      <c r="P494" s="671"/>
      <c r="Q494" s="671"/>
      <c r="R494" s="672"/>
    </row>
    <row r="503" spans="2:18" s="76" customFormat="1" ht="15" customHeight="1" x14ac:dyDescent="0.25">
      <c r="B503" s="124" t="s">
        <v>8</v>
      </c>
      <c r="C503" s="66"/>
      <c r="D503" s="66"/>
      <c r="E503" s="66"/>
      <c r="F503" s="66"/>
      <c r="G503" s="66"/>
      <c r="H503" s="66"/>
      <c r="I503" s="66"/>
      <c r="J503" s="66"/>
      <c r="K503" s="66"/>
      <c r="L503" s="66"/>
      <c r="M503" s="66"/>
      <c r="N503" s="127">
        <f>SUM('п 2.3 раздел 2 движ'!L262:L262)</f>
        <v>7150</v>
      </c>
      <c r="O503" s="57">
        <f>SUM('п 2.3 раздел 2 движ'!M262:M262)</f>
        <v>0</v>
      </c>
      <c r="P503" s="66"/>
      <c r="Q503" s="66"/>
      <c r="R503" s="66"/>
    </row>
    <row r="504" spans="2:18" s="76" customFormat="1" ht="15" customHeight="1" x14ac:dyDescent="0.25">
      <c r="B504" s="126" t="s">
        <v>2131</v>
      </c>
      <c r="C504" s="113"/>
      <c r="D504" s="113"/>
      <c r="E504" s="113"/>
      <c r="F504" s="113"/>
      <c r="G504" s="113"/>
      <c r="H504" s="113"/>
      <c r="I504" s="113"/>
      <c r="J504" s="113"/>
      <c r="K504" s="113"/>
      <c r="L504" s="113"/>
      <c r="M504" s="113"/>
      <c r="N504" s="55">
        <f>N493+N503</f>
        <v>2356174.7999999998</v>
      </c>
      <c r="O504" s="57">
        <f>O493+O503</f>
        <v>0</v>
      </c>
      <c r="P504" s="113"/>
      <c r="Q504" s="113"/>
      <c r="R504" s="114"/>
    </row>
    <row r="505" spans="2:18" x14ac:dyDescent="0.25">
      <c r="B505" s="664" t="s">
        <v>97</v>
      </c>
      <c r="C505" s="665"/>
      <c r="D505" s="665"/>
      <c r="E505" s="665"/>
      <c r="F505" s="665"/>
      <c r="G505" s="666"/>
      <c r="H505" s="110"/>
      <c r="I505" s="110"/>
      <c r="J505" s="110"/>
      <c r="K505" s="110"/>
      <c r="L505" s="110"/>
      <c r="M505" s="110"/>
      <c r="N505" s="78">
        <f>N484+N504</f>
        <v>2374434.1599999997</v>
      </c>
      <c r="O505" s="78" t="e">
        <f>O484+O504</f>
        <v>#REF!</v>
      </c>
      <c r="P505" s="110"/>
      <c r="Q505" s="111"/>
      <c r="R505" s="112"/>
    </row>
    <row r="506" spans="2:18" x14ac:dyDescent="0.25">
      <c r="B506" s="664" t="s">
        <v>2130</v>
      </c>
      <c r="C506" s="665"/>
      <c r="D506" s="665"/>
      <c r="E506" s="665"/>
      <c r="F506" s="665"/>
      <c r="G506" s="666"/>
      <c r="H506" s="110"/>
      <c r="I506" s="110"/>
      <c r="J506" s="110"/>
      <c r="K506" s="110"/>
      <c r="L506" s="110"/>
      <c r="M506" s="110"/>
      <c r="N506" s="78">
        <v>0</v>
      </c>
      <c r="O506" s="78">
        <v>0</v>
      </c>
      <c r="P506" s="110"/>
      <c r="Q506" s="111"/>
      <c r="R506" s="112"/>
    </row>
    <row r="507" spans="2:18" ht="15" customHeight="1" x14ac:dyDescent="0.25">
      <c r="B507" s="632" t="s">
        <v>358</v>
      </c>
      <c r="C507" s="633"/>
      <c r="D507" s="633"/>
      <c r="E507" s="633"/>
      <c r="F507" s="633"/>
      <c r="G507" s="633"/>
      <c r="H507" s="633"/>
      <c r="I507" s="633"/>
      <c r="J507" s="633"/>
      <c r="K507" s="633"/>
      <c r="L507" s="633"/>
      <c r="M507" s="633"/>
      <c r="N507" s="633"/>
      <c r="O507" s="633"/>
      <c r="P507" s="633"/>
      <c r="Q507" s="633"/>
      <c r="R507" s="634"/>
    </row>
    <row r="508" spans="2:18" ht="15" customHeight="1" x14ac:dyDescent="0.25">
      <c r="B508" s="635" t="s">
        <v>93</v>
      </c>
      <c r="C508" s="636"/>
      <c r="D508" s="636"/>
      <c r="E508" s="636"/>
      <c r="F508" s="636"/>
      <c r="G508" s="636"/>
      <c r="H508" s="636"/>
      <c r="I508" s="636"/>
      <c r="J508" s="636"/>
      <c r="K508" s="636"/>
      <c r="L508" s="636"/>
      <c r="M508" s="636"/>
      <c r="N508" s="636"/>
      <c r="O508" s="636"/>
      <c r="P508" s="636"/>
      <c r="Q508" s="636"/>
      <c r="R508" s="637"/>
    </row>
    <row r="509" spans="2:18" x14ac:dyDescent="0.25">
      <c r="B509" s="635" t="s">
        <v>94</v>
      </c>
      <c r="C509" s="636"/>
      <c r="D509" s="636"/>
      <c r="E509" s="636"/>
      <c r="F509" s="636"/>
      <c r="G509" s="636"/>
      <c r="H509" s="636"/>
      <c r="I509" s="636"/>
      <c r="J509" s="636"/>
      <c r="K509" s="636"/>
      <c r="L509" s="636"/>
      <c r="M509" s="636"/>
      <c r="N509" s="636"/>
      <c r="O509" s="636"/>
      <c r="P509" s="636"/>
      <c r="Q509" s="636"/>
      <c r="R509" s="637"/>
    </row>
    <row r="510" spans="2:18" s="69" customFormat="1" ht="187.5" customHeight="1" x14ac:dyDescent="0.25">
      <c r="B510" s="62" t="s">
        <v>2205</v>
      </c>
      <c r="C510" s="10" t="s">
        <v>1275</v>
      </c>
      <c r="D510" s="64" t="s">
        <v>1276</v>
      </c>
      <c r="E510" s="68">
        <v>49.3</v>
      </c>
      <c r="F510" s="54" t="s">
        <v>1277</v>
      </c>
      <c r="G510" s="54" t="s">
        <v>1278</v>
      </c>
      <c r="H510" s="10" t="s">
        <v>282</v>
      </c>
      <c r="I510" s="54" t="s">
        <v>1279</v>
      </c>
      <c r="J510" s="54" t="s">
        <v>1280</v>
      </c>
      <c r="K510" s="54" t="s">
        <v>873</v>
      </c>
      <c r="L510" s="54" t="s">
        <v>1281</v>
      </c>
      <c r="M510" s="54" t="s">
        <v>3328</v>
      </c>
      <c r="N510" s="63">
        <v>154913</v>
      </c>
      <c r="O510" s="60">
        <v>458653.18</v>
      </c>
      <c r="P510" s="10" t="s">
        <v>27</v>
      </c>
      <c r="Q510" s="10" t="s">
        <v>27</v>
      </c>
      <c r="R510" s="62" t="s">
        <v>26</v>
      </c>
    </row>
    <row r="511" spans="2:18" s="69" customFormat="1" ht="156.75" customHeight="1" x14ac:dyDescent="0.25">
      <c r="B511" s="62" t="s">
        <v>2206</v>
      </c>
      <c r="C511" s="10" t="s">
        <v>1292</v>
      </c>
      <c r="D511" s="10" t="s">
        <v>1293</v>
      </c>
      <c r="E511" s="54">
        <v>12.1</v>
      </c>
      <c r="F511" s="65" t="s">
        <v>1294</v>
      </c>
      <c r="G511" s="54" t="s">
        <v>1295</v>
      </c>
      <c r="H511" s="10" t="s">
        <v>282</v>
      </c>
      <c r="I511" s="54" t="s">
        <v>1296</v>
      </c>
      <c r="J511" s="54" t="s">
        <v>1297</v>
      </c>
      <c r="K511" s="54" t="s">
        <v>873</v>
      </c>
      <c r="L511" s="54" t="s">
        <v>1298</v>
      </c>
      <c r="M511" s="54" t="s">
        <v>1299</v>
      </c>
      <c r="N511" s="63">
        <v>248971.29</v>
      </c>
      <c r="O511" s="60">
        <v>236200.95</v>
      </c>
      <c r="P511" s="10" t="s">
        <v>27</v>
      </c>
      <c r="Q511" s="10" t="s">
        <v>27</v>
      </c>
      <c r="R511" s="62" t="s">
        <v>26</v>
      </c>
    </row>
    <row r="512" spans="2:18" s="69" customFormat="1" ht="164.25" customHeight="1" x14ac:dyDescent="0.25">
      <c r="B512" s="62" t="s">
        <v>2207</v>
      </c>
      <c r="C512" s="10" t="s">
        <v>1292</v>
      </c>
      <c r="D512" s="10" t="s">
        <v>1300</v>
      </c>
      <c r="E512" s="70">
        <v>11.3</v>
      </c>
      <c r="F512" s="10" t="s">
        <v>1301</v>
      </c>
      <c r="G512" s="71" t="s">
        <v>1295</v>
      </c>
      <c r="H512" s="10" t="s">
        <v>282</v>
      </c>
      <c r="I512" s="54" t="s">
        <v>1296</v>
      </c>
      <c r="J512" s="54" t="s">
        <v>1302</v>
      </c>
      <c r="K512" s="54" t="s">
        <v>873</v>
      </c>
      <c r="L512" s="54" t="s">
        <v>1298</v>
      </c>
      <c r="M512" s="54" t="s">
        <v>1299</v>
      </c>
      <c r="N512" s="63">
        <v>232510.38</v>
      </c>
      <c r="O512" s="60">
        <v>220584.36</v>
      </c>
      <c r="P512" s="10" t="s">
        <v>0</v>
      </c>
      <c r="Q512" s="10" t="s">
        <v>0</v>
      </c>
      <c r="R512" s="10" t="s">
        <v>0</v>
      </c>
    </row>
    <row r="553" spans="2:18" s="43" customFormat="1" x14ac:dyDescent="0.25">
      <c r="B553" s="66" t="s">
        <v>72</v>
      </c>
      <c r="C553" s="86"/>
      <c r="D553" s="83"/>
      <c r="E553" s="84">
        <f>SUM(E510:E550)</f>
        <v>72.7</v>
      </c>
      <c r="F553" s="85"/>
      <c r="G553" s="85"/>
      <c r="H553" s="85"/>
      <c r="I553" s="85"/>
      <c r="J553" s="85"/>
      <c r="K553" s="85"/>
      <c r="L553" s="85"/>
      <c r="M553" s="85"/>
      <c r="N553" s="78">
        <f>SUM(N510:N550)</f>
        <v>636394.67000000004</v>
      </c>
      <c r="O553" s="82">
        <f>SUM(O510:O550)</f>
        <v>915438.49</v>
      </c>
      <c r="P553" s="55"/>
      <c r="Q553" s="77"/>
      <c r="R553" s="51"/>
    </row>
    <row r="554" spans="2:18" ht="15" customHeight="1" x14ac:dyDescent="0.25">
      <c r="B554" s="635" t="s">
        <v>31</v>
      </c>
      <c r="C554" s="636"/>
      <c r="D554" s="636"/>
      <c r="E554" s="636"/>
      <c r="F554" s="636"/>
      <c r="G554" s="636"/>
      <c r="H554" s="636"/>
      <c r="I554" s="636"/>
      <c r="J554" s="636"/>
      <c r="K554" s="636"/>
      <c r="L554" s="636"/>
      <c r="M554" s="636"/>
      <c r="N554" s="636"/>
      <c r="O554" s="636"/>
      <c r="P554" s="636"/>
      <c r="Q554" s="636"/>
      <c r="R554" s="637"/>
    </row>
    <row r="569" spans="2:18" ht="15" customHeight="1" x14ac:dyDescent="0.25">
      <c r="B569" s="24" t="s">
        <v>8</v>
      </c>
      <c r="C569" s="66"/>
      <c r="D569" s="66"/>
      <c r="E569" s="66"/>
      <c r="F569" s="66"/>
      <c r="G569" s="66"/>
      <c r="H569" s="66"/>
      <c r="I569" s="66"/>
      <c r="J569" s="66"/>
      <c r="K569" s="66"/>
      <c r="L569" s="66"/>
      <c r="M569" s="66"/>
      <c r="N569" s="57">
        <f>SUM('п 1.2 раздел 1 зд, стр, соор'!P126:P126)</f>
        <v>563000</v>
      </c>
      <c r="O569" s="57">
        <f>SUM('п 1.2 раздел 1 зд, стр, соор'!Q126:Q126)</f>
        <v>0</v>
      </c>
      <c r="P569" s="66"/>
      <c r="Q569" s="66"/>
      <c r="R569" s="66"/>
    </row>
    <row r="693" spans="2:18" s="43" customFormat="1" x14ac:dyDescent="0.25">
      <c r="B693" s="86" t="s">
        <v>29</v>
      </c>
      <c r="C693" s="86"/>
      <c r="D693" s="75"/>
      <c r="E693" s="89">
        <f>SUM('п 1.2 раздел 1 зд, стр, соор'!K716:K722)</f>
        <v>13784</v>
      </c>
      <c r="F693" s="89"/>
      <c r="G693" s="89"/>
      <c r="H693" s="89"/>
      <c r="I693" s="89"/>
      <c r="J693" s="89"/>
      <c r="K693" s="89"/>
      <c r="L693" s="89"/>
      <c r="M693" s="89"/>
      <c r="N693" s="87">
        <f>SUM('п 1.2 раздел 1 зд, стр, соор'!P716:P722)</f>
        <v>5608349.3700000001</v>
      </c>
      <c r="O693" s="87">
        <f>SUM('п 1.2 раздел 1 зд, стр, соор'!Q716:Q722)</f>
        <v>182878416.02000001</v>
      </c>
      <c r="P693" s="54"/>
      <c r="Q693" s="51"/>
      <c r="R693" s="51"/>
    </row>
    <row r="694" spans="2:18" s="43" customFormat="1" ht="15" customHeight="1" x14ac:dyDescent="0.25">
      <c r="B694" s="664" t="s">
        <v>2133</v>
      </c>
      <c r="C694" s="666"/>
      <c r="D694" s="10"/>
      <c r="E694" s="54"/>
      <c r="F694" s="54"/>
      <c r="G694" s="54"/>
      <c r="H694" s="54"/>
      <c r="I694" s="54"/>
      <c r="J694" s="54"/>
      <c r="K694" s="54"/>
      <c r="L694" s="54"/>
      <c r="M694" s="54"/>
      <c r="N694" s="78" t="e">
        <f>N693+'п 1.2 раздел 1 зд, стр, соор'!#REF!+'п 1.2 раздел 1 зд, стр, соор'!#REF!</f>
        <v>#REF!</v>
      </c>
      <c r="O694" s="78" t="e">
        <f>O693++'п 1.2 раздел 1 зд, стр, соор'!#REF!+'п 1.2 раздел 1 зд, стр, соор'!#REF!</f>
        <v>#REF!</v>
      </c>
      <c r="P694" s="54"/>
      <c r="Q694" s="51"/>
      <c r="R694" s="51"/>
    </row>
    <row r="695" spans="2:18" s="43" customFormat="1" ht="15" customHeight="1" x14ac:dyDescent="0.25">
      <c r="B695" s="664" t="s">
        <v>2132</v>
      </c>
      <c r="C695" s="666"/>
      <c r="D695" s="10"/>
      <c r="E695" s="54"/>
      <c r="F695" s="54"/>
      <c r="G695" s="54"/>
      <c r="H695" s="54"/>
      <c r="I695" s="54"/>
      <c r="J695" s="54"/>
      <c r="K695" s="54"/>
      <c r="L695" s="54"/>
      <c r="M695" s="54"/>
      <c r="N695" s="78" t="e">
        <f>N553+N569+'п 1.2 раздел 1 зд, стр, соор'!#REF!+'п 1.2 раздел 1 зд, стр, соор'!#REF!+'п 1.2 раздел 1 зд, стр, соор'!#REF!+'п 1.2 раздел 1 зд, стр, соор'!#REF!+N694</f>
        <v>#REF!</v>
      </c>
      <c r="O695" s="78" t="e">
        <f>O553+O569+'п 1.2 раздел 1 зд, стр, соор'!#REF!+'п 1.2 раздел 1 зд, стр, соор'!#REF!+'п 1.2 раздел 1 зд, стр, соор'!#REF!+'п 1.2 раздел 1 зд, стр, соор'!#REF!+O694</f>
        <v>#REF!</v>
      </c>
      <c r="P695" s="54"/>
      <c r="Q695" s="51"/>
      <c r="R695" s="51"/>
    </row>
    <row r="696" spans="2:18" ht="15" customHeight="1" x14ac:dyDescent="0.25">
      <c r="B696" s="667" t="s">
        <v>89</v>
      </c>
      <c r="C696" s="668"/>
      <c r="D696" s="668"/>
      <c r="E696" s="668"/>
      <c r="F696" s="668"/>
      <c r="G696" s="668"/>
      <c r="H696" s="668"/>
      <c r="I696" s="668"/>
      <c r="J696" s="668"/>
      <c r="K696" s="668"/>
      <c r="L696" s="668"/>
      <c r="M696" s="668"/>
      <c r="N696" s="668"/>
      <c r="O696" s="668"/>
      <c r="P696" s="668"/>
      <c r="Q696" s="668"/>
      <c r="R696" s="669"/>
    </row>
    <row r="697" spans="2:18" ht="15" customHeight="1" x14ac:dyDescent="0.25">
      <c r="B697" s="667" t="s">
        <v>92</v>
      </c>
      <c r="C697" s="668"/>
      <c r="D697" s="668"/>
      <c r="E697" s="668"/>
      <c r="F697" s="668"/>
      <c r="G697" s="668"/>
      <c r="H697" s="668"/>
      <c r="I697" s="668"/>
      <c r="J697" s="668"/>
      <c r="K697" s="668"/>
      <c r="L697" s="668"/>
      <c r="M697" s="668"/>
      <c r="N697" s="668"/>
      <c r="O697" s="668"/>
      <c r="P697" s="668"/>
      <c r="Q697" s="668"/>
      <c r="R697" s="669"/>
    </row>
    <row r="719" spans="2:18" x14ac:dyDescent="0.25">
      <c r="B719" s="24" t="s">
        <v>29</v>
      </c>
      <c r="C719" s="31"/>
      <c r="D719" s="23"/>
      <c r="E719" s="29"/>
      <c r="F719" s="29"/>
      <c r="G719" s="29"/>
      <c r="H719" s="29"/>
      <c r="I719" s="29"/>
      <c r="J719" s="29"/>
      <c r="K719" s="29"/>
      <c r="L719" s="29"/>
      <c r="M719" s="29"/>
      <c r="N719" s="93">
        <f>SUM('п 2.3 раздел 2 движ'!L75:L75)</f>
        <v>374000</v>
      </c>
      <c r="O719" s="93">
        <f>SUM('п 2.3 раздел 2 движ'!M73:M73)</f>
        <v>0</v>
      </c>
      <c r="P719" s="29"/>
      <c r="Q719" s="30"/>
      <c r="R719" s="30"/>
    </row>
    <row r="772" spans="2:18" x14ac:dyDescent="0.25">
      <c r="B772" s="37" t="s">
        <v>29</v>
      </c>
      <c r="C772" s="31"/>
      <c r="D772" s="23"/>
      <c r="E772" s="29"/>
      <c r="F772" s="29"/>
      <c r="G772" s="29"/>
      <c r="H772" s="29"/>
      <c r="I772" s="29"/>
      <c r="J772" s="29"/>
      <c r="K772" s="29"/>
      <c r="L772" s="29"/>
      <c r="M772" s="29"/>
      <c r="N772" s="93">
        <f>SUM('п 2.3 раздел 2 движ'!L697:L697)</f>
        <v>0</v>
      </c>
      <c r="O772" s="94">
        <f>SUM('п 2.3 раздел 2 движ'!M697:U697)</f>
        <v>0</v>
      </c>
      <c r="P772" s="23"/>
      <c r="Q772" s="23"/>
      <c r="R772" s="22"/>
    </row>
    <row r="773" spans="2:18" x14ac:dyDescent="0.25">
      <c r="B773" s="649" t="s">
        <v>57</v>
      </c>
      <c r="C773" s="650"/>
      <c r="D773" s="650"/>
      <c r="E773" s="650"/>
      <c r="F773" s="650"/>
      <c r="G773" s="650"/>
      <c r="H773" s="650"/>
      <c r="I773" s="650"/>
      <c r="J773" s="650"/>
      <c r="K773" s="650"/>
      <c r="L773" s="650"/>
      <c r="M773" s="650"/>
      <c r="N773" s="650"/>
      <c r="O773" s="650"/>
      <c r="P773" s="650"/>
      <c r="Q773" s="650"/>
      <c r="R773" s="651"/>
    </row>
    <row r="829" spans="2:18" x14ac:dyDescent="0.25">
      <c r="B829" s="27" t="s">
        <v>29</v>
      </c>
      <c r="C829" s="23"/>
      <c r="D829" s="23"/>
      <c r="E829" s="29"/>
      <c r="F829" s="29"/>
      <c r="G829" s="29"/>
      <c r="H829" s="29"/>
      <c r="I829" s="29"/>
      <c r="J829" s="29"/>
      <c r="K829" s="39"/>
      <c r="L829" s="29"/>
      <c r="M829" s="29"/>
      <c r="N829" s="93">
        <f>SUM('п 2.3 раздел 2 движ'!L318:L319)</f>
        <v>418728.54</v>
      </c>
      <c r="O829" s="94">
        <f>SUM('п 2.3 раздел 2 движ'!M318:M319)</f>
        <v>0</v>
      </c>
      <c r="P829" s="23"/>
      <c r="Q829" s="23"/>
      <c r="R829" s="22"/>
    </row>
    <row r="913" spans="2:18" x14ac:dyDescent="0.25">
      <c r="B913" s="129" t="s">
        <v>29</v>
      </c>
      <c r="C913" s="130"/>
      <c r="D913" s="23"/>
      <c r="E913" s="29"/>
      <c r="F913" s="29"/>
      <c r="G913" s="29"/>
      <c r="H913" s="29"/>
      <c r="I913" s="29"/>
      <c r="J913" s="29"/>
      <c r="K913" s="39"/>
      <c r="L913" s="29"/>
      <c r="M913" s="29"/>
      <c r="N913" s="93">
        <f>SUM('п 2.3 раздел 2 движ'!L699:L704)</f>
        <v>753817.84</v>
      </c>
      <c r="O913" s="94">
        <f>SUM('п 2.3 раздел 2 движ'!M699:M704)</f>
        <v>0</v>
      </c>
      <c r="P913" s="23"/>
      <c r="Q913" s="23"/>
      <c r="R913" s="22"/>
    </row>
    <row r="914" spans="2:18" x14ac:dyDescent="0.25">
      <c r="B914" s="656" t="s">
        <v>95</v>
      </c>
      <c r="C914" s="657"/>
      <c r="D914" s="23"/>
      <c r="E914" s="29"/>
      <c r="F914" s="29"/>
      <c r="G914" s="29"/>
      <c r="H914" s="29"/>
      <c r="I914" s="29"/>
      <c r="J914" s="29"/>
      <c r="K914" s="39"/>
      <c r="L914" s="29"/>
      <c r="M914" s="29"/>
      <c r="N914" s="33">
        <f>+N719+N772+N829+N913</f>
        <v>1546546.38</v>
      </c>
      <c r="O914" s="25">
        <f>O719+O772+O829+O913</f>
        <v>0</v>
      </c>
      <c r="P914" s="23"/>
      <c r="Q914" s="23"/>
      <c r="R914" s="22"/>
    </row>
    <row r="915" spans="2:18" ht="15" customHeight="1" x14ac:dyDescent="0.25">
      <c r="B915" s="658" t="s">
        <v>97</v>
      </c>
      <c r="C915" s="659"/>
      <c r="D915" s="659"/>
      <c r="E915" s="659"/>
      <c r="F915" s="659"/>
      <c r="G915" s="660"/>
      <c r="H915" s="29"/>
      <c r="I915" s="29"/>
      <c r="J915" s="29"/>
      <c r="K915" s="29"/>
      <c r="L915" s="29"/>
      <c r="M915" s="29"/>
      <c r="N915" s="33" t="e">
        <f>N695+N914</f>
        <v>#REF!</v>
      </c>
      <c r="O915" s="26" t="e">
        <f>O695+O914</f>
        <v>#REF!</v>
      </c>
      <c r="P915" s="23"/>
      <c r="Q915" s="23"/>
      <c r="R915" s="22"/>
    </row>
    <row r="916" spans="2:18" x14ac:dyDescent="0.25">
      <c r="B916" s="664" t="s">
        <v>2130</v>
      </c>
      <c r="C916" s="665"/>
      <c r="D916" s="665"/>
      <c r="E916" s="665"/>
      <c r="F916" s="665"/>
      <c r="G916" s="666"/>
      <c r="H916" s="110"/>
      <c r="I916" s="110"/>
      <c r="J916" s="110"/>
      <c r="K916" s="110"/>
      <c r="L916" s="110"/>
      <c r="M916" s="110"/>
      <c r="N916" s="78">
        <v>0</v>
      </c>
      <c r="O916" s="78">
        <v>0</v>
      </c>
      <c r="P916" s="110"/>
      <c r="Q916" s="111"/>
      <c r="R916" s="112"/>
    </row>
    <row r="917" spans="2:18" x14ac:dyDescent="0.25">
      <c r="B917" s="632" t="s">
        <v>3350</v>
      </c>
      <c r="C917" s="633"/>
      <c r="D917" s="633"/>
      <c r="E917" s="633"/>
      <c r="F917" s="633"/>
      <c r="G917" s="633"/>
      <c r="H917" s="633"/>
      <c r="I917" s="633"/>
      <c r="J917" s="633"/>
      <c r="K917" s="633"/>
      <c r="L917" s="633"/>
      <c r="M917" s="633"/>
      <c r="N917" s="633"/>
      <c r="O917" s="633"/>
      <c r="P917" s="633"/>
      <c r="Q917" s="633"/>
      <c r="R917" s="634"/>
    </row>
    <row r="918" spans="2:18" x14ac:dyDescent="0.25">
      <c r="B918" s="635" t="s">
        <v>89</v>
      </c>
      <c r="C918" s="636"/>
      <c r="D918" s="636"/>
      <c r="E918" s="636"/>
      <c r="F918" s="636"/>
      <c r="G918" s="636"/>
      <c r="H918" s="636"/>
      <c r="I918" s="636"/>
      <c r="J918" s="636"/>
      <c r="K918" s="636"/>
      <c r="L918" s="636"/>
      <c r="M918" s="636"/>
      <c r="N918" s="636"/>
      <c r="O918" s="636"/>
      <c r="P918" s="636"/>
      <c r="Q918" s="636"/>
      <c r="R918" s="637"/>
    </row>
    <row r="919" spans="2:18" x14ac:dyDescent="0.25">
      <c r="B919" s="635" t="s">
        <v>3351</v>
      </c>
      <c r="C919" s="636"/>
      <c r="D919" s="636"/>
      <c r="E919" s="636"/>
      <c r="F919" s="636"/>
      <c r="G919" s="636"/>
      <c r="H919" s="636"/>
      <c r="I919" s="636"/>
      <c r="J919" s="636"/>
      <c r="K919" s="636"/>
      <c r="L919" s="636"/>
      <c r="M919" s="636"/>
      <c r="N919" s="636"/>
      <c r="O919" s="636"/>
      <c r="P919" s="636"/>
      <c r="Q919" s="636"/>
      <c r="R919" s="637"/>
    </row>
    <row r="922" spans="2:18" s="76" customFormat="1" x14ac:dyDescent="0.25">
      <c r="B922" s="124" t="s">
        <v>8</v>
      </c>
      <c r="C922" s="124"/>
      <c r="D922" s="124"/>
      <c r="E922" s="124"/>
      <c r="F922" s="124"/>
      <c r="G922" s="124"/>
      <c r="H922" s="124"/>
      <c r="I922" s="124"/>
      <c r="J922" s="124"/>
      <c r="K922" s="124"/>
      <c r="L922" s="124"/>
      <c r="M922" s="124"/>
      <c r="N922" s="125">
        <f>SUM('п 2.3 раздел 2 движ'!L98:L98)</f>
        <v>95269.440000000002</v>
      </c>
      <c r="O922" s="124"/>
      <c r="P922" s="124"/>
      <c r="Q922" s="124"/>
      <c r="R922" s="124"/>
    </row>
    <row r="923" spans="2:18" ht="15" customHeight="1" x14ac:dyDescent="0.25">
      <c r="B923" s="661" t="s">
        <v>117</v>
      </c>
      <c r="C923" s="662"/>
      <c r="D923" s="662"/>
      <c r="E923" s="662"/>
      <c r="F923" s="662"/>
      <c r="G923" s="663"/>
      <c r="H923" s="36"/>
      <c r="I923" s="36"/>
      <c r="J923" s="36"/>
      <c r="K923" s="36"/>
      <c r="L923" s="36"/>
      <c r="M923" s="36"/>
      <c r="N923" s="33" t="e">
        <f>#REF!+#REF!+#REF!+#REF!+#REF!+#REF!+#REF!+#REF!+#REF!+N477+N505+N915+N922</f>
        <v>#REF!</v>
      </c>
      <c r="O923" s="33" t="e">
        <f>#REF!+#REF!+#REF!+#REF!+#REF!+#REF!+#REF!+#REF!+#REF!+O477+O505+O915</f>
        <v>#REF!</v>
      </c>
      <c r="P923" s="36"/>
      <c r="Q923" s="36"/>
      <c r="R923" s="30"/>
    </row>
    <row r="924" spans="2:18" x14ac:dyDescent="0.25">
      <c r="B924" s="40" t="s">
        <v>118</v>
      </c>
      <c r="C924" s="41"/>
      <c r="D924" s="41"/>
      <c r="E924" s="41"/>
      <c r="F924" s="42"/>
      <c r="G924" s="36"/>
      <c r="H924" s="36"/>
      <c r="I924" s="36"/>
      <c r="J924" s="36"/>
      <c r="K924" s="36"/>
      <c r="L924" s="36"/>
      <c r="M924" s="36"/>
      <c r="N924" s="33">
        <v>0</v>
      </c>
      <c r="O924" s="33" t="e">
        <f>#REF!+#REF!+#REF!+#REF!+#REF!+#REF!+#REF!+#REF!+#REF!+O478+O506+O916</f>
        <v>#REF!</v>
      </c>
      <c r="P924" s="36"/>
      <c r="Q924" s="36"/>
      <c r="R924" s="30"/>
    </row>
    <row r="928" spans="2:18" ht="50.25" customHeight="1" x14ac:dyDescent="0.25">
      <c r="B928" s="617" t="s">
        <v>6</v>
      </c>
      <c r="C928" s="617"/>
      <c r="D928" s="13"/>
      <c r="E928" s="13"/>
      <c r="F928" s="7"/>
      <c r="G928" s="7"/>
      <c r="H928" s="7"/>
      <c r="I928" s="7"/>
      <c r="J928" s="7"/>
      <c r="K928" s="7"/>
      <c r="L928" s="7"/>
      <c r="M928" s="7"/>
      <c r="N928" s="20"/>
      <c r="O928" s="12"/>
      <c r="P928" s="9"/>
      <c r="Q928" s="655" t="s">
        <v>5</v>
      </c>
      <c r="R928" s="655"/>
    </row>
  </sheetData>
  <mergeCells count="62">
    <mergeCell ref="B694:C694"/>
    <mergeCell ref="B554:R554"/>
    <mergeCell ref="B695:C695"/>
    <mergeCell ref="B459:R459"/>
    <mergeCell ref="B506:G506"/>
    <mergeCell ref="B477:G477"/>
    <mergeCell ref="B478:G478"/>
    <mergeCell ref="B479:R479"/>
    <mergeCell ref="B480:R480"/>
    <mergeCell ref="B481:R481"/>
    <mergeCell ref="B485:R485"/>
    <mergeCell ref="B486:R486"/>
    <mergeCell ref="B494:R494"/>
    <mergeCell ref="B505:G505"/>
    <mergeCell ref="B451:R451"/>
    <mergeCell ref="B507:R507"/>
    <mergeCell ref="B508:R508"/>
    <mergeCell ref="B928:C928"/>
    <mergeCell ref="Q928:R928"/>
    <mergeCell ref="B773:R773"/>
    <mergeCell ref="B914:C914"/>
    <mergeCell ref="B915:G915"/>
    <mergeCell ref="B923:G923"/>
    <mergeCell ref="B916:G916"/>
    <mergeCell ref="B917:R917"/>
    <mergeCell ref="B918:R918"/>
    <mergeCell ref="B919:R919"/>
    <mergeCell ref="B696:R696"/>
    <mergeCell ref="B697:R697"/>
    <mergeCell ref="B509:R509"/>
    <mergeCell ref="P1:R1"/>
    <mergeCell ref="B369:R369"/>
    <mergeCell ref="B372:R372"/>
    <mergeCell ref="B303:C303"/>
    <mergeCell ref="B308:R308"/>
    <mergeCell ref="B3:D3"/>
    <mergeCell ref="A4:E4"/>
    <mergeCell ref="A5:E5"/>
    <mergeCell ref="B346:R346"/>
    <mergeCell ref="D1:H1"/>
    <mergeCell ref="B400:R400"/>
    <mergeCell ref="B375:R375"/>
    <mergeCell ref="B384:R384"/>
    <mergeCell ref="B393:R393"/>
    <mergeCell ref="B312:R312"/>
    <mergeCell ref="B315:R315"/>
    <mergeCell ref="B456:R456"/>
    <mergeCell ref="B457:R457"/>
    <mergeCell ref="B458:R458"/>
    <mergeCell ref="B450:C450"/>
    <mergeCell ref="B304:R304"/>
    <mergeCell ref="B305:R305"/>
    <mergeCell ref="B307:R307"/>
    <mergeCell ref="B412:R412"/>
    <mergeCell ref="B407:R407"/>
    <mergeCell ref="B319:R319"/>
    <mergeCell ref="B321:R321"/>
    <mergeCell ref="B323:R323"/>
    <mergeCell ref="B337:R337"/>
    <mergeCell ref="B348:R348"/>
    <mergeCell ref="B365:R365"/>
    <mergeCell ref="B448:R448"/>
  </mergeCells>
  <pageMargins left="0.7" right="0.7" top="0.75" bottom="0.75" header="0.3" footer="0.3"/>
  <pageSetup paperSize="9" scale="3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п 1.1 раздел 1 ЗУ</vt:lpstr>
      <vt:lpstr>п 1.2 раздел 1 зд, стр, соор</vt:lpstr>
      <vt:lpstr>п1.3 раздел 1 пом-я</vt:lpstr>
      <vt:lpstr>п1.4 раздел 1 суда</vt:lpstr>
      <vt:lpstr>п 2.1 раздел 2 акции</vt:lpstr>
      <vt:lpstr>п 2.2 раздел 2 вкл</vt:lpstr>
      <vt:lpstr>п 2.3 раздел 2 движ</vt:lpstr>
      <vt:lpstr>п2.4 раздел 2</vt:lpstr>
      <vt:lpstr>раздел 3 им-во учр</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2025-03-17T07:42:45Z</dcterms:modified>
</cp:coreProperties>
</file>