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<sst xmlns="http://schemas.openxmlformats.org/spreadsheetml/2006/main" count="1991" uniqueCount="174">
  <si>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</si>
  <si>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</si>
  <si>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</si>
  <si>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</si>
  <si>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</si>
  <si>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</si>
  <si>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</si>
  <si>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</si>
  <si>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</si>
  <si>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</si>
  <si>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</si>
  <si>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</si>
  <si>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</si>
  <si>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</si>
  <si>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</si>
  <si>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</si>
  <si>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</si>
  <si>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</si>
  <si>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</si>
  <si>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</si>
  <si>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</si>
  <si>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</si>
  <si>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</si>
  <si>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</si>
  <si>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</si>
  <si>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</si>
  <si>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</si>
  <si>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</si>
  <si>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</si>
  <si>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</si>
  <si>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</si>
  <si>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</si>
  <si>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</si>
  <si>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</si>
  <si>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</si>
  <si>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</si>
  <si>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</si>
  <si>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</si>
  <si>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</si>
  <si>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</si>
  <si>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</si>
  <si>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</si>
  <si>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</si>
  <si>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</si>
  <si>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</si>
  <si>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</si>
  <si>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</si>
  <si>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</si>
  <si>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</si>
  <si>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</si>
  <si>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</si>
  <si>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</si>
  <si>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</si>
  <si>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</si>
  <si>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</si>
  <si>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</si>
  <si>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</si>
  <si>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</si>
  <si>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</si>
  <si>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</si>
  <si>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</si>
  <si>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</si>
  <si>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</si>
  <si>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</si>
  <si>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</si>
  <si>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</si>
  <si>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</si>
  <si>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</si>
  <si>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</si>
  <si>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</si>
  <si>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</si>
  <si>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</si>
  <si>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</si>
  <si>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</si>
  <si>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</si>
  <si>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</si>
  <si>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</si>
  <si>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</si>
  <si>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</si>
  <si>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</si>
  <si>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</si>
  <si>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</si>
  <si>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</si>
  <si>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</si>
  <si>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</si>
  <si>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</si>
  <si>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</si>
  <si>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</si>
  <si>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</si>
  <si>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</si>
  <si>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</si>
  <si>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</si>
  <si>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</si>
  <si>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</si>
  <si>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</si>
  <si>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</si>
  <si>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</si>
  <si>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</si>
  <si>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</si>
  <si>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</si>
  <si>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</si>
  <si>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</si>
  <si>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</si>
  <si>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</si>
  <si>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</si>
  <si>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</si>
  <si>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</si>
  <si>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</si>
  <si>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</si>
  <si>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</si>
  <si>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</si>
  <si>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</si>
  <si>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</si>
  <si>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</si>
  <si>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</si>
  <si>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</si>
  <si>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</si>
  <si>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</si>
  <si>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</si>
  <si>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 xml:space="preserve">    -</t>
  </si>
  <si>
    <t>Ответственный исполнитель    ______________</t>
  </si>
  <si>
    <t>кефир</t>
  </si>
  <si>
    <t>Меню-требование на выдачу продуктов питания № 103</t>
  </si>
  <si>
    <t>Сырники из творога со сгущенным молоком</t>
  </si>
  <si>
    <t>какао с молоком</t>
  </si>
  <si>
    <t>Суп картофельный с макаронными изделиями</t>
  </si>
  <si>
    <t>тефтели с соусом красным основным</t>
  </si>
  <si>
    <t>капуста тушеная</t>
  </si>
  <si>
    <t>компот из сухофруктов</t>
  </si>
  <si>
    <t>яйцо вареное</t>
  </si>
  <si>
    <t>икра свекольная</t>
  </si>
  <si>
    <t>чай с сахаром</t>
  </si>
  <si>
    <t>0.234</t>
  </si>
  <si>
    <t>4.000</t>
  </si>
  <si>
    <t>0.760</t>
  </si>
  <si>
    <t>3.800</t>
  </si>
  <si>
    <t>3.600</t>
  </si>
  <si>
    <t>0.002</t>
  </si>
  <si>
    <t>0.010</t>
  </si>
  <si>
    <t xml:space="preserve">  Руководитель     ____________    А.И. Мещерякова</t>
  </si>
  <si>
    <t>09 августа 2023</t>
  </si>
  <si>
    <t>09 августа  2023года</t>
  </si>
  <si>
    <t>33+1</t>
  </si>
  <si>
    <t>3.060</t>
  </si>
  <si>
    <t>2.600</t>
  </si>
  <si>
    <t>0.102</t>
  </si>
  <si>
    <t>7.242</t>
  </si>
  <si>
    <t>2.720</t>
  </si>
  <si>
    <t>0.227</t>
  </si>
  <si>
    <t>0.340</t>
  </si>
  <si>
    <t>1.006</t>
  </si>
  <si>
    <t>0.442</t>
  </si>
  <si>
    <t>1.064</t>
  </si>
  <si>
    <t>0.272</t>
  </si>
  <si>
    <t>0.068</t>
  </si>
  <si>
    <t>0.408</t>
  </si>
  <si>
    <t>7.608</t>
  </si>
  <si>
    <t>0.384</t>
  </si>
  <si>
    <t>0.170</t>
  </si>
  <si>
    <t>0.941</t>
  </si>
  <si>
    <t>0.448</t>
  </si>
  <si>
    <t>0.295</t>
  </si>
  <si>
    <t>0.034</t>
  </si>
  <si>
    <t>0.136</t>
  </si>
  <si>
    <t>0.680</t>
  </si>
  <si>
    <t>0.061</t>
  </si>
  <si>
    <t>4.879</t>
  </si>
  <si>
    <t>0.044</t>
  </si>
  <si>
    <t>0.071</t>
  </si>
  <si>
    <t>0.091</t>
  </si>
  <si>
    <t>0.510</t>
  </si>
  <si>
    <t>1.500</t>
  </si>
  <si>
    <t>0.600</t>
  </si>
  <si>
    <t>0.800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</si>
</sst>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0.8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0.01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0,2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37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3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6">
                  <c:v>34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1.500</c:v>
                  </c:pt>
                  <c:pt idx="8">
                    <c:v>0.600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20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2,100</c:v>
                  </c:pt>
                  <c:pt idx="22">
                    <c:v> -</c:v>
                  </c:pt>
                </c:lvl>
                <c:lvl>
                  <c:pt idx="0">
                    <c:v>0.091</c:v>
                  </c:pt>
                  <c:pt idx="1">
                    <c:v>0.068</c:v>
                  </c:pt>
                  <c:pt idx="7">
                    <c:v>0.510</c:v>
                  </c:pt>
                </c:lvl>
                <c:lvl>
                  <c:pt idx="0">
                    <c:v>2,7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0,724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0.680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0.071</c:v>
                  </c:pt>
                  <c:pt idx="1">
                    <c:v>0.068</c:v>
                  </c:pt>
                  <c:pt idx="7">
                    <c:v>0.044</c:v>
                  </c:pt>
                </c:lvl>
                <c:lvl>
                  <c:pt idx="0">
                    <c:v>2,1</c:v>
                  </c:pt>
                  <c:pt idx="1">
                    <c:v>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3,800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</c:v>
                  </c:pt>
                  <c:pt idx="22">
                    <c:v> -</c:v>
                  </c:pt>
                </c:lvl>
                <c:lvl>
                  <c:pt idx="7">
                    <c:v>4.879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143,5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4,879</c:v>
                  </c:pt>
                  <c:pt idx="22">
                    <c:v> -</c:v>
                  </c:pt>
                </c:lvl>
                <c:lvl>
                  <c:pt idx="0">
                    <c:v>0.034</c:v>
                  </c:pt>
                  <c:pt idx="1">
                    <c:v>0.136</c:v>
                  </c:pt>
                  <c:pt idx="2">
                    <c:v>0.680</c:v>
                  </c:pt>
                  <c:pt idx="7">
                    <c:v>0.061</c:v>
                  </c:pt>
                  <c:pt idx="9">
                    <c:v>0.340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1,8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0.295</c:v>
                  </c:pt>
                  <c:pt idx="1">
                    <c:v>0.102</c:v>
                  </c:pt>
                </c:lvl>
                <c:lvl>
                  <c:pt idx="0">
                    <c:v>8,7</c:v>
                  </c:pt>
                  <c:pt idx="1">
                    <c:v>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0,788</c:v>
                  </c:pt>
                  <c:pt idx="22">
                    <c:v> -</c:v>
                  </c:pt>
                </c:lvl>
                <c:lvl>
                  <c:pt idx="0">
                    <c:v>0.941</c:v>
                  </c:pt>
                  <c:pt idx="1">
                    <c:v>0.448</c:v>
                  </c:pt>
                </c:lvl>
                <c:lvl>
                  <c:pt idx="0">
                    <c:v>27,7</c:v>
                  </c:pt>
                  <c:pt idx="1">
                    <c:v>13,2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1,730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4,000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0">
                    <c:v>0.408</c:v>
                  </c:pt>
                  <c:pt idx="1">
                    <c:v>7.608</c:v>
                  </c:pt>
                  <c:pt idx="7">
                    <c:v>0.384</c:v>
                  </c:pt>
                </c:lvl>
                <c:lvl>
                  <c:pt idx="0">
                    <c:v>12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11,3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0,272</c:v>
                  </c:pt>
                  <c:pt idx="22">
                    <c:v> -</c:v>
                  </c:pt>
                </c:lvl>
                <c:lvl>
                  <c:pt idx="0">
                    <c:v>1.006</c:v>
                  </c:pt>
                  <c:pt idx="1">
                    <c:v>0.442</c:v>
                  </c:pt>
                  <c:pt idx="7">
                    <c:v>1.064</c:v>
                  </c:pt>
                </c:lvl>
                <c:lvl>
                  <c:pt idx="0">
                    <c:v>29,6</c:v>
                  </c:pt>
                  <c:pt idx="1">
                    <c:v>13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31,3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2,665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0.227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0,227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2,720</c:v>
                  </c:pt>
                  <c:pt idx="22">
                    <c:v> -</c:v>
                  </c:pt>
                </c:lvl>
                <c:lvl>
                  <c:pt idx="1">
                    <c:v>7.242</c:v>
                  </c:pt>
                </c:lvl>
                <c:lvl>
                  <c:pt idx="0">
                    <c:v> -</c:v>
                  </c:pt>
                  <c:pt idx="1">
                    <c:v>206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7,242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0,102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2.600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2,600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6">
                    <c:v>1</c:v>
                  </c:pt>
                  <c:pt idx="7">
                    <c:v>150</c:v>
                  </c:pt>
                  <c:pt idx="8">
                    <c:v>20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34</c:v>
                  </c:pt>
                  <c:pt idx="1">
                    <c:v>34</c:v>
                  </c:pt>
                  <c:pt idx="2">
                    <c:v>34</c:v>
                  </c:pt>
                  <c:pt idx="3">
                    <c:v>33</c:v>
                  </c:pt>
                  <c:pt idx="4">
                    <c:v>33</c:v>
                  </c:pt>
                  <c:pt idx="6">
                    <c:v>34</c:v>
                  </c:pt>
                  <c:pt idx="7">
                    <c:v>34</c:v>
                  </c:pt>
                  <c:pt idx="8">
                    <c:v>33</c:v>
                  </c:pt>
                  <c:pt idx="9">
                    <c:v>34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капуста тушеная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6">
                    <c:v>яйцо вареное</c:v>
                  </c:pt>
                  <c:pt idx="7">
                    <c:v>икра свекольная</c:v>
                  </c:pt>
                  <c:pt idx="8">
                    <c:v>хлеб пшеничный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30176"/>
        <c:axId val="74572928"/>
      </c:barChart>
      <c:catAx>
        <c:axId val="7453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74572928"/>
        <c:crosses val="autoZero"/>
        <c:auto val="1"/>
        <c:lblAlgn val="ctr"/>
        <c:lblOffset val="100"/>
        <c:noMultiLvlLbl val="0"/>
      </c:catAx>
      <c:valAx>
        <c:axId val="7457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3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I113" sqref="I113:I11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0" t="s">
        <v>102</v>
      </c>
      <c r="B6" s="140"/>
      <c r="C6" s="140"/>
      <c r="D6" s="141"/>
      <c r="E6" s="144" t="s">
        <v>2</v>
      </c>
      <c r="F6" s="144"/>
      <c r="G6" s="144"/>
      <c r="H6" s="144" t="s">
        <v>3</v>
      </c>
      <c r="I6" s="144"/>
      <c r="J6" s="144"/>
      <c r="K6" s="144" t="s">
        <v>4</v>
      </c>
      <c r="L6" s="144"/>
      <c r="M6" s="144"/>
      <c r="N6" s="105" t="s">
        <v>5</v>
      </c>
      <c r="O6" s="105"/>
      <c r="P6" s="105"/>
      <c r="Q6" s="105"/>
      <c r="R6" s="144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42"/>
      <c r="B7" s="142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05"/>
      <c r="O7" s="105"/>
      <c r="P7" s="105"/>
      <c r="Q7" s="105"/>
      <c r="R7" s="144"/>
      <c r="S7" s="14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5" t="s">
        <v>8</v>
      </c>
      <c r="AI7" s="145"/>
      <c r="AJ7" s="5"/>
      <c r="AK7" s="5"/>
      <c r="AL7" s="5"/>
      <c r="AM7" s="5"/>
    </row>
    <row r="8" spans="1:39" ht="10.5" customHeight="1">
      <c r="A8" s="146" t="s">
        <v>9</v>
      </c>
      <c r="B8" s="147" t="s">
        <v>10</v>
      </c>
      <c r="C8" s="147"/>
      <c r="D8" s="147"/>
      <c r="E8" s="144"/>
      <c r="F8" s="144"/>
      <c r="G8" s="144"/>
      <c r="H8" s="144"/>
      <c r="I8" s="144"/>
      <c r="J8" s="144"/>
      <c r="K8" s="144"/>
      <c r="L8" s="144"/>
      <c r="M8" s="144"/>
      <c r="N8" s="105"/>
      <c r="O8" s="105"/>
      <c r="P8" s="105"/>
      <c r="Q8" s="105"/>
      <c r="R8" s="144"/>
      <c r="S8" s="144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141</v>
      </c>
      <c r="AC8" s="4"/>
      <c r="AD8" s="4"/>
      <c r="AE8" s="4"/>
      <c r="AF8" s="4"/>
      <c r="AG8" s="4"/>
      <c r="AH8" s="148">
        <v>45147</v>
      </c>
      <c r="AI8" s="149"/>
      <c r="AJ8" s="5"/>
      <c r="AK8" s="5"/>
      <c r="AL8" s="5"/>
      <c r="AM8" s="5"/>
    </row>
    <row r="9" spans="1:39" ht="11.25" customHeight="1">
      <c r="A9" s="146"/>
      <c r="B9" s="147"/>
      <c r="C9" s="147"/>
      <c r="D9" s="147"/>
      <c r="E9" s="144"/>
      <c r="F9" s="144"/>
      <c r="G9" s="144"/>
      <c r="H9" s="144"/>
      <c r="I9" s="144"/>
      <c r="J9" s="144"/>
      <c r="K9" s="144"/>
      <c r="L9" s="144"/>
      <c r="M9" s="144"/>
      <c r="N9" s="105"/>
      <c r="O9" s="105"/>
      <c r="P9" s="105"/>
      <c r="Q9" s="105"/>
      <c r="R9" s="144"/>
      <c r="S9" s="14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9"/>
      <c r="AI9" s="149"/>
      <c r="AJ9" s="5"/>
      <c r="AK9" s="5"/>
      <c r="AL9" s="5"/>
      <c r="AM9" s="5"/>
    </row>
    <row r="10" spans="1:39" ht="10.5" customHeight="1">
      <c r="A10" s="146"/>
      <c r="B10" s="147"/>
      <c r="C10" s="147"/>
      <c r="D10" s="147"/>
      <c r="E10" s="144"/>
      <c r="F10" s="144"/>
      <c r="G10" s="144"/>
      <c r="H10" s="144"/>
      <c r="I10" s="144"/>
      <c r="J10" s="144"/>
      <c r="K10" s="144"/>
      <c r="L10" s="144"/>
      <c r="M10" s="144"/>
      <c r="N10" s="105"/>
      <c r="O10" s="105"/>
      <c r="P10" s="105"/>
      <c r="Q10" s="105"/>
      <c r="R10" s="144"/>
      <c r="S10" s="1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0">
        <v>48609650</v>
      </c>
      <c r="AI10" s="151"/>
    </row>
    <row r="11" spans="1:39" ht="11.25" customHeight="1" thickBot="1">
      <c r="A11" s="18">
        <v>1</v>
      </c>
      <c r="B11" s="152">
        <v>2</v>
      </c>
      <c r="C11" s="152"/>
      <c r="D11" s="152"/>
      <c r="E11" s="153">
        <v>3</v>
      </c>
      <c r="F11" s="153"/>
      <c r="G11" s="153"/>
      <c r="H11" s="153">
        <v>4</v>
      </c>
      <c r="I11" s="153"/>
      <c r="J11" s="153"/>
      <c r="K11" s="153">
        <v>5</v>
      </c>
      <c r="L11" s="153"/>
      <c r="M11" s="153"/>
      <c r="N11" s="153">
        <v>6</v>
      </c>
      <c r="O11" s="153"/>
      <c r="P11" s="153"/>
      <c r="Q11" s="153"/>
      <c r="R11" s="153">
        <v>7</v>
      </c>
      <c r="S11" s="153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1"/>
      <c r="AI11" s="151"/>
      <c r="AJ11" s="5"/>
      <c r="AK11" s="5"/>
      <c r="AL11" s="5"/>
      <c r="AM11" s="5"/>
    </row>
    <row r="12" spans="1:39" ht="12" customHeight="1" thickBot="1">
      <c r="A12" s="60" t="s">
        <v>103</v>
      </c>
      <c r="B12" s="156" t="s">
        <v>103</v>
      </c>
      <c r="C12" s="156"/>
      <c r="D12" s="156"/>
      <c r="E12" s="157">
        <v>90</v>
      </c>
      <c r="F12" s="157"/>
      <c r="G12" s="157"/>
      <c r="H12" s="157" t="s">
        <v>142</v>
      </c>
      <c r="I12" s="157"/>
      <c r="J12" s="157"/>
      <c r="K12" s="158" t="s">
        <v>143</v>
      </c>
      <c r="L12" s="158"/>
      <c r="M12" s="158"/>
      <c r="N12" s="155" t="s">
        <v>14</v>
      </c>
      <c r="O12" s="155"/>
      <c r="P12" s="155"/>
      <c r="Q12" s="155"/>
      <c r="R12" s="159" t="s">
        <v>14</v>
      </c>
      <c r="S12" s="15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5" t="s">
        <v>15</v>
      </c>
      <c r="AI12" s="145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55" t="s">
        <v>14</v>
      </c>
      <c r="O13" s="155"/>
      <c r="P13" s="155"/>
      <c r="Q13" s="155"/>
      <c r="R13" s="154" t="s">
        <v>14</v>
      </c>
      <c r="S13" s="154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5"/>
      <c r="AI13" s="145"/>
      <c r="AJ13" s="5"/>
      <c r="AK13" s="5"/>
      <c r="AL13" s="5"/>
      <c r="AM13" s="5"/>
    </row>
    <row r="14" spans="1:39" ht="12" customHeigh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55" t="s">
        <v>14</v>
      </c>
      <c r="O14" s="155"/>
      <c r="P14" s="155"/>
      <c r="Q14" s="155"/>
      <c r="R14" s="154" t="s">
        <v>14</v>
      </c>
      <c r="S14" s="15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9" t="s">
        <v>16</v>
      </c>
      <c r="AI14" s="149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55" t="s">
        <v>14</v>
      </c>
      <c r="O15" s="155"/>
      <c r="P15" s="155"/>
      <c r="Q15" s="155"/>
      <c r="R15" s="154" t="s">
        <v>14</v>
      </c>
      <c r="S15" s="154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49"/>
      <c r="AI15" s="14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1">
        <v>3060</v>
      </c>
      <c r="L16" s="161"/>
      <c r="M16" s="161"/>
      <c r="N16" s="155" t="s">
        <v>110</v>
      </c>
      <c r="O16" s="155"/>
      <c r="P16" s="155"/>
      <c r="Q16" s="155"/>
      <c r="R16" s="154" t="s">
        <v>14</v>
      </c>
      <c r="S16" s="15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62" t="s">
        <v>20</v>
      </c>
      <c r="AI18" s="16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9" t="s">
        <v>22</v>
      </c>
      <c r="E19" s="119"/>
      <c r="F19" s="119"/>
      <c r="G19" s="119"/>
      <c r="H19" s="119"/>
      <c r="I19" s="119"/>
      <c r="J19" s="119" t="s">
        <v>105</v>
      </c>
      <c r="K19" s="119"/>
      <c r="L19" s="105" t="s">
        <v>23</v>
      </c>
      <c r="M19" s="105"/>
      <c r="N19" s="105"/>
      <c r="O19" s="105"/>
      <c r="P19" s="105"/>
      <c r="Q19" s="105"/>
      <c r="R19" s="105"/>
      <c r="S19" s="105"/>
      <c r="T19" s="105"/>
      <c r="U19" s="105" t="s">
        <v>24</v>
      </c>
      <c r="V19" s="105"/>
      <c r="W19" s="105"/>
      <c r="X19" s="105"/>
      <c r="Y19" s="105" t="s">
        <v>25</v>
      </c>
      <c r="Z19" s="105"/>
      <c r="AA19" s="105"/>
      <c r="AB19" s="105"/>
      <c r="AC19" s="105"/>
      <c r="AD19" s="119" t="s">
        <v>26</v>
      </c>
      <c r="AE19" s="119"/>
      <c r="AF19" s="119"/>
      <c r="AG19" s="119"/>
      <c r="AH19" s="162"/>
      <c r="AI19" s="16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9"/>
      <c r="E20" s="119"/>
      <c r="F20" s="119"/>
      <c r="G20" s="119"/>
      <c r="H20" s="119"/>
      <c r="I20" s="119"/>
      <c r="J20" s="119"/>
      <c r="K20" s="119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9"/>
      <c r="AE20" s="119"/>
      <c r="AF20" s="119"/>
      <c r="AG20" s="119"/>
      <c r="AH20" s="160" t="s">
        <v>28</v>
      </c>
      <c r="AI20" s="16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3" t="s">
        <v>123</v>
      </c>
      <c r="E21" s="123"/>
      <c r="F21" s="123" t="s">
        <v>124</v>
      </c>
      <c r="G21" s="119" t="s">
        <v>14</v>
      </c>
      <c r="H21" s="119" t="s">
        <v>14</v>
      </c>
      <c r="I21" s="119" t="s">
        <v>14</v>
      </c>
      <c r="J21" s="123" t="s">
        <v>111</v>
      </c>
      <c r="K21" s="119" t="s">
        <v>14</v>
      </c>
      <c r="L21" s="123" t="s">
        <v>125</v>
      </c>
      <c r="M21" s="123" t="s">
        <v>126</v>
      </c>
      <c r="N21" s="122" t="s">
        <v>127</v>
      </c>
      <c r="O21" s="112" t="s">
        <v>128</v>
      </c>
      <c r="P21" s="112" t="s">
        <v>34</v>
      </c>
      <c r="Q21" s="112" t="s">
        <v>33</v>
      </c>
      <c r="R21" s="122"/>
      <c r="S21" s="119" t="s">
        <v>129</v>
      </c>
      <c r="T21" s="119" t="s">
        <v>130</v>
      </c>
      <c r="U21" s="122" t="s">
        <v>34</v>
      </c>
      <c r="V21" s="114" t="s">
        <v>131</v>
      </c>
      <c r="W21" s="119" t="s">
        <v>14</v>
      </c>
      <c r="X21" s="119" t="s">
        <v>14</v>
      </c>
      <c r="Y21" s="119" t="s">
        <v>14</v>
      </c>
      <c r="Z21" s="120" t="s">
        <v>14</v>
      </c>
      <c r="AA21" s="119" t="s">
        <v>14</v>
      </c>
      <c r="AB21" s="120" t="s">
        <v>14</v>
      </c>
      <c r="AC21" s="119" t="s">
        <v>14</v>
      </c>
      <c r="AD21" s="119" t="s">
        <v>14</v>
      </c>
      <c r="AE21" s="119" t="s">
        <v>14</v>
      </c>
      <c r="AF21" s="119" t="s">
        <v>14</v>
      </c>
      <c r="AG21" s="11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3"/>
      <c r="E22" s="123"/>
      <c r="F22" s="123"/>
      <c r="G22" s="119"/>
      <c r="H22" s="119"/>
      <c r="I22" s="119"/>
      <c r="J22" s="123"/>
      <c r="K22" s="119"/>
      <c r="L22" s="123"/>
      <c r="M22" s="123"/>
      <c r="N22" s="122"/>
      <c r="O22" s="113"/>
      <c r="P22" s="113"/>
      <c r="Q22" s="113"/>
      <c r="R22" s="122"/>
      <c r="S22" s="119"/>
      <c r="T22" s="119"/>
      <c r="U22" s="122"/>
      <c r="V22" s="114"/>
      <c r="W22" s="119"/>
      <c r="X22" s="119"/>
      <c r="Y22" s="119"/>
      <c r="Z22" s="120"/>
      <c r="AA22" s="119"/>
      <c r="AB22" s="120"/>
      <c r="AC22" s="119"/>
      <c r="AD22" s="119"/>
      <c r="AE22" s="119"/>
      <c r="AF22" s="119"/>
      <c r="AG22" s="119"/>
      <c r="AH22" s="121" t="s">
        <v>37</v>
      </c>
      <c r="AI22" s="121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3"/>
      <c r="E23" s="123"/>
      <c r="F23" s="123"/>
      <c r="G23" s="119"/>
      <c r="H23" s="119"/>
      <c r="I23" s="119"/>
      <c r="J23" s="123"/>
      <c r="K23" s="119"/>
      <c r="L23" s="123"/>
      <c r="M23" s="123"/>
      <c r="N23" s="122"/>
      <c r="O23" s="114"/>
      <c r="P23" s="114"/>
      <c r="Q23" s="114"/>
      <c r="R23" s="122"/>
      <c r="S23" s="119"/>
      <c r="T23" s="119"/>
      <c r="U23" s="122"/>
      <c r="V23" s="114"/>
      <c r="W23" s="119"/>
      <c r="X23" s="119"/>
      <c r="Y23" s="119"/>
      <c r="Z23" s="120"/>
      <c r="AA23" s="119"/>
      <c r="AB23" s="120"/>
      <c r="AC23" s="119"/>
      <c r="AD23" s="119"/>
      <c r="AE23" s="119"/>
      <c r="AF23" s="119"/>
      <c r="AG23" s="119"/>
      <c r="AH23" s="121"/>
      <c r="AI23" s="12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34</v>
      </c>
      <c r="E25" s="42" t="s">
        <v>119</v>
      </c>
      <c r="F25" s="41">
        <v>34</v>
      </c>
      <c r="G25" s="42" t="s">
        <v>14</v>
      </c>
      <c r="H25" s="42" t="s">
        <v>14</v>
      </c>
      <c r="I25" s="42" t="s">
        <v>14</v>
      </c>
      <c r="J25" s="42">
        <v>34</v>
      </c>
      <c r="K25" s="42"/>
      <c r="L25" s="41">
        <v>34</v>
      </c>
      <c r="M25" s="41">
        <v>34</v>
      </c>
      <c r="N25" s="41">
        <v>34</v>
      </c>
      <c r="O25" s="41">
        <v>34</v>
      </c>
      <c r="P25" s="41">
        <v>33</v>
      </c>
      <c r="Q25" s="41">
        <v>33</v>
      </c>
      <c r="R25" s="41"/>
      <c r="S25" s="41">
        <v>34</v>
      </c>
      <c r="T25" s="41">
        <v>34</v>
      </c>
      <c r="U25" s="41">
        <v>33</v>
      </c>
      <c r="V25" s="43">
        <v>34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105</v>
      </c>
      <c r="E26" s="42" t="s">
        <v>119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>
        <v>1</v>
      </c>
      <c r="T26" s="42">
        <v>150</v>
      </c>
      <c r="U26" s="23">
        <v>20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2" t="s">
        <v>112</v>
      </c>
      <c r="B27" s="134" t="str">
        <f>"065"</f>
        <v>065</v>
      </c>
      <c r="C27" s="136" t="s">
        <v>41</v>
      </c>
      <c r="D27" s="106"/>
      <c r="E27" s="67"/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09"/>
      <c r="AI27" s="118" t="s">
        <v>14</v>
      </c>
      <c r="AJ27" s="5"/>
      <c r="AK27" s="5"/>
      <c r="AL27" s="5"/>
    </row>
    <row r="28" spans="1:39" ht="9.75" customHeight="1">
      <c r="A28" s="115"/>
      <c r="B28" s="110"/>
      <c r="C28" s="111"/>
      <c r="D28" s="105"/>
      <c r="E28" s="68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8"/>
      <c r="AI28" s="107"/>
      <c r="AJ28" s="5"/>
      <c r="AK28" s="5"/>
      <c r="AL28" s="5"/>
    </row>
    <row r="29" spans="1:39" ht="12" customHeight="1">
      <c r="A29" s="115" t="s">
        <v>42</v>
      </c>
      <c r="B29" s="110" t="str">
        <f>"070"</f>
        <v>070</v>
      </c>
      <c r="C29" s="111" t="s">
        <v>41</v>
      </c>
      <c r="D29" s="105" t="s">
        <v>14</v>
      </c>
      <c r="E29" s="105" t="s">
        <v>14</v>
      </c>
      <c r="F29" s="105" t="s">
        <v>14</v>
      </c>
      <c r="G29" s="105" t="s">
        <v>14</v>
      </c>
      <c r="H29" s="105" t="s">
        <v>14</v>
      </c>
      <c r="I29" s="105" t="s">
        <v>14</v>
      </c>
      <c r="J29" s="105" t="s">
        <v>14</v>
      </c>
      <c r="K29" s="105" t="s">
        <v>14</v>
      </c>
      <c r="L29" s="105" t="s">
        <v>43</v>
      </c>
      <c r="M29" s="94">
        <v>69.3</v>
      </c>
      <c r="N29" s="105" t="s">
        <v>14</v>
      </c>
      <c r="O29" s="105" t="s">
        <v>14</v>
      </c>
      <c r="P29" s="105" t="s">
        <v>14</v>
      </c>
      <c r="Q29" s="105" t="s">
        <v>14</v>
      </c>
      <c r="R29" s="105" t="s">
        <v>14</v>
      </c>
      <c r="S29" s="105" t="s">
        <v>14</v>
      </c>
      <c r="T29" s="105" t="s">
        <v>14</v>
      </c>
      <c r="U29" s="105" t="s">
        <v>14</v>
      </c>
      <c r="V29" s="105" t="s">
        <v>14</v>
      </c>
      <c r="W29" s="105" t="s">
        <v>14</v>
      </c>
      <c r="X29" s="105" t="s">
        <v>14</v>
      </c>
      <c r="Y29" s="105" t="s">
        <v>14</v>
      </c>
      <c r="Z29" s="105" t="s">
        <v>14</v>
      </c>
      <c r="AA29" s="105" t="s">
        <v>14</v>
      </c>
      <c r="AB29" s="105" t="s">
        <v>14</v>
      </c>
      <c r="AC29" s="105" t="s">
        <v>14</v>
      </c>
      <c r="AD29" s="105" t="s">
        <v>14</v>
      </c>
      <c r="AE29" s="105" t="s">
        <v>14</v>
      </c>
      <c r="AF29" s="105" t="s">
        <v>14</v>
      </c>
      <c r="AG29" s="105" t="s">
        <v>14</v>
      </c>
      <c r="AH29" s="130">
        <v>2.6</v>
      </c>
      <c r="AI29" s="107" t="s">
        <v>14</v>
      </c>
      <c r="AJ29" s="5"/>
      <c r="AK29" s="5"/>
      <c r="AL29" s="5"/>
      <c r="AM29" s="5"/>
    </row>
    <row r="30" spans="1:39" ht="9.75" customHeight="1">
      <c r="A30" s="115"/>
      <c r="B30" s="110"/>
      <c r="C30" s="111"/>
      <c r="D30" s="105"/>
      <c r="E30" s="105"/>
      <c r="F30" s="105"/>
      <c r="G30" s="105"/>
      <c r="H30" s="105"/>
      <c r="I30" s="105"/>
      <c r="J30" s="105"/>
      <c r="K30" s="105"/>
      <c r="L30" s="105"/>
      <c r="M30" s="94" t="s">
        <v>144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30"/>
      <c r="AI30" s="107"/>
      <c r="AJ30" s="5"/>
      <c r="AK30" s="5"/>
      <c r="AL30" s="5"/>
      <c r="AM30" s="5"/>
    </row>
    <row r="31" spans="1:39" ht="11.25" customHeight="1">
      <c r="A31" s="115" t="s">
        <v>44</v>
      </c>
      <c r="B31" s="110" t="str">
        <f>"072"</f>
        <v>072</v>
      </c>
      <c r="C31" s="110" t="s">
        <v>45</v>
      </c>
      <c r="D31" s="105" t="s">
        <v>14</v>
      </c>
      <c r="E31" s="106" t="s">
        <v>14</v>
      </c>
      <c r="F31" s="106" t="s">
        <v>14</v>
      </c>
      <c r="G31" s="106" t="s">
        <v>14</v>
      </c>
      <c r="H31" s="106" t="s">
        <v>14</v>
      </c>
      <c r="I31" s="106" t="s">
        <v>14</v>
      </c>
      <c r="J31" s="106" t="s">
        <v>14</v>
      </c>
      <c r="K31" s="106" t="s">
        <v>14</v>
      </c>
      <c r="L31" s="106" t="s">
        <v>14</v>
      </c>
      <c r="M31" s="106" t="s">
        <v>14</v>
      </c>
      <c r="N31" s="106" t="s">
        <v>14</v>
      </c>
      <c r="O31" s="106" t="s">
        <v>14</v>
      </c>
      <c r="P31" s="106" t="s">
        <v>14</v>
      </c>
      <c r="Q31" s="106" t="s">
        <v>14</v>
      </c>
      <c r="R31" s="106" t="s">
        <v>14</v>
      </c>
      <c r="S31" s="106" t="s">
        <v>14</v>
      </c>
      <c r="T31" s="106" t="s">
        <v>14</v>
      </c>
      <c r="U31" s="106" t="s">
        <v>14</v>
      </c>
      <c r="V31" s="106" t="s">
        <v>14</v>
      </c>
      <c r="W31" s="106" t="s">
        <v>14</v>
      </c>
      <c r="X31" s="106" t="s">
        <v>14</v>
      </c>
      <c r="Y31" s="106" t="s">
        <v>14</v>
      </c>
      <c r="Z31" s="106" t="s">
        <v>14</v>
      </c>
      <c r="AA31" s="106" t="s">
        <v>14</v>
      </c>
      <c r="AB31" s="106" t="s">
        <v>14</v>
      </c>
      <c r="AC31" s="106" t="s">
        <v>14</v>
      </c>
      <c r="AD31" s="106" t="s">
        <v>14</v>
      </c>
      <c r="AE31" s="106" t="s">
        <v>14</v>
      </c>
      <c r="AF31" s="106" t="s">
        <v>14</v>
      </c>
      <c r="AG31" s="106" t="s">
        <v>14</v>
      </c>
      <c r="AH31" s="129" t="s">
        <v>14</v>
      </c>
      <c r="AI31" s="107" t="s">
        <v>14</v>
      </c>
      <c r="AJ31" s="5"/>
      <c r="AK31" s="5"/>
      <c r="AL31" s="5"/>
      <c r="AM31" s="5"/>
    </row>
    <row r="32" spans="1:39" ht="10.5" customHeight="1">
      <c r="A32" s="115"/>
      <c r="B32" s="110"/>
      <c r="C32" s="110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30"/>
      <c r="AI32" s="107"/>
      <c r="AJ32" s="5"/>
      <c r="AK32" s="5"/>
      <c r="AL32" s="5"/>
      <c r="AM32" s="5"/>
    </row>
    <row r="33" spans="1:39" ht="15.95" customHeight="1">
      <c r="A33" s="115" t="s">
        <v>46</v>
      </c>
      <c r="B33" s="110" t="str">
        <f>"073"</f>
        <v>073</v>
      </c>
      <c r="C33" s="139" t="s">
        <v>45</v>
      </c>
      <c r="D33" s="85"/>
      <c r="E33" s="105" t="s">
        <v>14</v>
      </c>
      <c r="F33" s="105" t="s">
        <v>14</v>
      </c>
      <c r="G33" s="105" t="s">
        <v>14</v>
      </c>
      <c r="H33" s="105" t="s">
        <v>14</v>
      </c>
      <c r="I33" s="105" t="s">
        <v>14</v>
      </c>
      <c r="J33" s="105" t="s">
        <v>14</v>
      </c>
      <c r="K33" s="105" t="s">
        <v>14</v>
      </c>
      <c r="L33" s="105" t="s">
        <v>43</v>
      </c>
      <c r="M33" s="105" t="s">
        <v>14</v>
      </c>
      <c r="N33" s="105" t="s">
        <v>14</v>
      </c>
      <c r="O33" s="105" t="s">
        <v>14</v>
      </c>
      <c r="P33" s="105" t="s">
        <v>14</v>
      </c>
      <c r="Q33" s="105" t="s">
        <v>14</v>
      </c>
      <c r="R33" s="105" t="s">
        <v>14</v>
      </c>
      <c r="S33" s="105" t="s">
        <v>14</v>
      </c>
      <c r="T33" s="105" t="s">
        <v>14</v>
      </c>
      <c r="U33" s="105" t="s">
        <v>14</v>
      </c>
      <c r="V33" s="105" t="s">
        <v>14</v>
      </c>
      <c r="W33" s="105" t="s">
        <v>14</v>
      </c>
      <c r="X33" s="105" t="s">
        <v>14</v>
      </c>
      <c r="Y33" s="105" t="s">
        <v>14</v>
      </c>
      <c r="Z33" s="105" t="s">
        <v>14</v>
      </c>
      <c r="AA33" s="105" t="s">
        <v>14</v>
      </c>
      <c r="AB33" s="105" t="s">
        <v>14</v>
      </c>
      <c r="AC33" s="105" t="s">
        <v>14</v>
      </c>
      <c r="AD33" s="105" t="s">
        <v>14</v>
      </c>
      <c r="AE33" s="105" t="s">
        <v>14</v>
      </c>
      <c r="AF33" s="105" t="s">
        <v>14</v>
      </c>
      <c r="AG33" s="105" t="s">
        <v>14</v>
      </c>
      <c r="AH33" s="130"/>
      <c r="AI33" s="107" t="s">
        <v>14</v>
      </c>
      <c r="AJ33" s="5"/>
      <c r="AK33" s="5"/>
      <c r="AL33" s="5"/>
      <c r="AM33" s="5"/>
    </row>
    <row r="34" spans="1:39" ht="11.25" customHeight="1">
      <c r="A34" s="115"/>
      <c r="B34" s="110"/>
      <c r="C34" s="139"/>
      <c r="D34" s="78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30"/>
      <c r="AI34" s="107"/>
      <c r="AJ34" s="5"/>
      <c r="AK34" s="5"/>
      <c r="AL34" s="5"/>
      <c r="AM34" s="5"/>
    </row>
    <row r="35" spans="1:39" ht="15.95" customHeight="1">
      <c r="A35" s="115" t="s">
        <v>47</v>
      </c>
      <c r="B35" s="110" t="str">
        <f>"082"</f>
        <v>082</v>
      </c>
      <c r="C35" s="111" t="s">
        <v>41</v>
      </c>
      <c r="D35" s="105" t="s">
        <v>14</v>
      </c>
      <c r="E35" s="106" t="s">
        <v>14</v>
      </c>
      <c r="F35" s="106" t="s">
        <v>14</v>
      </c>
      <c r="G35" s="106" t="s">
        <v>14</v>
      </c>
      <c r="H35" s="106" t="s">
        <v>14</v>
      </c>
      <c r="I35" s="106" t="s">
        <v>14</v>
      </c>
      <c r="J35" s="106" t="s">
        <v>14</v>
      </c>
      <c r="K35" s="106" t="s">
        <v>14</v>
      </c>
      <c r="L35" s="106" t="s">
        <v>14</v>
      </c>
      <c r="M35" s="106" t="s">
        <v>14</v>
      </c>
      <c r="N35" s="106" t="s">
        <v>14</v>
      </c>
      <c r="O35" s="106" t="s">
        <v>14</v>
      </c>
      <c r="P35" s="106" t="s">
        <v>14</v>
      </c>
      <c r="Q35" s="106" t="s">
        <v>14</v>
      </c>
      <c r="R35" s="106" t="s">
        <v>14</v>
      </c>
      <c r="S35" s="106" t="s">
        <v>14</v>
      </c>
      <c r="T35" s="106" t="s">
        <v>14</v>
      </c>
      <c r="U35" s="106" t="s">
        <v>14</v>
      </c>
      <c r="V35" s="106" t="s">
        <v>14</v>
      </c>
      <c r="W35" s="106" t="s">
        <v>14</v>
      </c>
      <c r="X35" s="106" t="s">
        <v>14</v>
      </c>
      <c r="Y35" s="106" t="s">
        <v>14</v>
      </c>
      <c r="Z35" s="106" t="s">
        <v>14</v>
      </c>
      <c r="AA35" s="106" t="s">
        <v>14</v>
      </c>
      <c r="AB35" s="106" t="s">
        <v>14</v>
      </c>
      <c r="AC35" s="106" t="s">
        <v>14</v>
      </c>
      <c r="AD35" s="106" t="s">
        <v>14</v>
      </c>
      <c r="AE35" s="106" t="s">
        <v>14</v>
      </c>
      <c r="AF35" s="106" t="s">
        <v>14</v>
      </c>
      <c r="AG35" s="106" t="s">
        <v>14</v>
      </c>
      <c r="AH35" s="129" t="s">
        <v>14</v>
      </c>
      <c r="AI35" s="107" t="s">
        <v>14</v>
      </c>
      <c r="AJ35" s="5"/>
      <c r="AK35" s="5"/>
      <c r="AL35" s="5"/>
      <c r="AM35" s="5"/>
    </row>
    <row r="36" spans="1:39" ht="4.5" customHeight="1">
      <c r="A36" s="115"/>
      <c r="B36" s="110"/>
      <c r="C36" s="111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30"/>
      <c r="AI36" s="107"/>
      <c r="AJ36" s="5"/>
      <c r="AK36" s="5"/>
      <c r="AL36" s="5"/>
      <c r="AM36" s="5"/>
    </row>
    <row r="37" spans="1:39" ht="12" customHeight="1">
      <c r="A37" s="115" t="s">
        <v>48</v>
      </c>
      <c r="B37" s="110" t="str">
        <f>"085"</f>
        <v>085</v>
      </c>
      <c r="C37" s="111" t="s">
        <v>41</v>
      </c>
      <c r="D37" s="105" t="s">
        <v>14</v>
      </c>
      <c r="E37" s="105" t="s">
        <v>14</v>
      </c>
      <c r="F37" s="94">
        <v>3</v>
      </c>
      <c r="G37" s="105" t="s">
        <v>14</v>
      </c>
      <c r="H37" s="105" t="s">
        <v>14</v>
      </c>
      <c r="I37" s="105" t="s">
        <v>14</v>
      </c>
      <c r="J37" s="105" t="s">
        <v>14</v>
      </c>
      <c r="K37" s="105" t="s">
        <v>14</v>
      </c>
      <c r="L37" s="105" t="s">
        <v>43</v>
      </c>
      <c r="M37" s="105" t="s">
        <v>14</v>
      </c>
      <c r="N37" s="105" t="s">
        <v>14</v>
      </c>
      <c r="O37" s="105" t="s">
        <v>14</v>
      </c>
      <c r="P37" s="105" t="s">
        <v>14</v>
      </c>
      <c r="Q37" s="105" t="s">
        <v>14</v>
      </c>
      <c r="R37" s="105" t="s">
        <v>14</v>
      </c>
      <c r="S37" s="105" t="s">
        <v>14</v>
      </c>
      <c r="T37" s="105" t="s">
        <v>14</v>
      </c>
      <c r="U37" s="105" t="s">
        <v>14</v>
      </c>
      <c r="V37" s="105" t="s">
        <v>14</v>
      </c>
      <c r="W37" s="105" t="s">
        <v>14</v>
      </c>
      <c r="X37" s="105" t="s">
        <v>14</v>
      </c>
      <c r="Y37" s="105" t="s">
        <v>14</v>
      </c>
      <c r="Z37" s="105" t="s">
        <v>14</v>
      </c>
      <c r="AA37" s="105" t="s">
        <v>14</v>
      </c>
      <c r="AB37" s="105" t="s">
        <v>14</v>
      </c>
      <c r="AC37" s="105" t="s">
        <v>14</v>
      </c>
      <c r="AD37" s="105" t="s">
        <v>14</v>
      </c>
      <c r="AE37" s="105" t="s">
        <v>14</v>
      </c>
      <c r="AF37" s="105" t="s">
        <v>14</v>
      </c>
      <c r="AG37" s="105" t="s">
        <v>14</v>
      </c>
      <c r="AH37" s="130">
        <v>0.10199999999999999</v>
      </c>
      <c r="AI37" s="107" t="s">
        <v>14</v>
      </c>
      <c r="AJ37" s="5"/>
      <c r="AK37" s="5"/>
      <c r="AL37" s="5"/>
      <c r="AM37" s="5"/>
    </row>
    <row r="38" spans="1:39" ht="14.25" customHeight="1">
      <c r="A38" s="115"/>
      <c r="B38" s="110"/>
      <c r="C38" s="111"/>
      <c r="D38" s="105"/>
      <c r="E38" s="105"/>
      <c r="F38" s="94" t="s">
        <v>145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30"/>
      <c r="AI38" s="107"/>
      <c r="AJ38" s="5"/>
      <c r="AK38" s="5"/>
      <c r="AL38" s="5"/>
      <c r="AM38" s="5"/>
    </row>
    <row r="39" spans="1:39" ht="11.25" customHeight="1">
      <c r="A39" s="115" t="s">
        <v>49</v>
      </c>
      <c r="B39" s="110" t="str">
        <f>"086"</f>
        <v>086</v>
      </c>
      <c r="C39" s="111" t="s">
        <v>41</v>
      </c>
      <c r="D39" s="105" t="s">
        <v>14</v>
      </c>
      <c r="E39" s="105" t="s">
        <v>14</v>
      </c>
      <c r="F39" s="105" t="s">
        <v>14</v>
      </c>
      <c r="G39" s="105" t="s">
        <v>14</v>
      </c>
      <c r="H39" s="105" t="s">
        <v>14</v>
      </c>
      <c r="I39" s="105" t="s">
        <v>14</v>
      </c>
      <c r="J39" s="105" t="s">
        <v>14</v>
      </c>
      <c r="K39" s="105" t="s">
        <v>14</v>
      </c>
      <c r="L39" s="102"/>
      <c r="M39" s="105" t="s">
        <v>14</v>
      </c>
      <c r="N39" s="94">
        <v>206</v>
      </c>
      <c r="O39" s="105" t="s">
        <v>14</v>
      </c>
      <c r="P39" s="105" t="s">
        <v>14</v>
      </c>
      <c r="Q39" s="105" t="s">
        <v>14</v>
      </c>
      <c r="R39" s="105" t="s">
        <v>14</v>
      </c>
      <c r="S39" s="105" t="s">
        <v>14</v>
      </c>
      <c r="T39" s="105" t="s">
        <v>14</v>
      </c>
      <c r="U39" s="105" t="s">
        <v>14</v>
      </c>
      <c r="V39" s="105" t="s">
        <v>14</v>
      </c>
      <c r="W39" s="105" t="s">
        <v>14</v>
      </c>
      <c r="X39" s="105" t="s">
        <v>14</v>
      </c>
      <c r="Y39" s="105" t="s">
        <v>14</v>
      </c>
      <c r="Z39" s="105" t="s">
        <v>14</v>
      </c>
      <c r="AA39" s="105" t="s">
        <v>14</v>
      </c>
      <c r="AB39" s="105" t="s">
        <v>14</v>
      </c>
      <c r="AC39" s="105" t="s">
        <v>14</v>
      </c>
      <c r="AD39" s="105" t="s">
        <v>14</v>
      </c>
      <c r="AE39" s="105" t="s">
        <v>14</v>
      </c>
      <c r="AF39" s="105" t="s">
        <v>14</v>
      </c>
      <c r="AG39" s="105" t="s">
        <v>14</v>
      </c>
      <c r="AH39" s="137">
        <v>7.242</v>
      </c>
      <c r="AI39" s="107" t="s">
        <v>14</v>
      </c>
      <c r="AJ39" s="5"/>
      <c r="AK39" s="5"/>
      <c r="AL39" s="5"/>
      <c r="AM39" s="5"/>
    </row>
    <row r="40" spans="1:39" ht="12.75" customHeight="1">
      <c r="A40" s="115"/>
      <c r="B40" s="110"/>
      <c r="C40" s="111"/>
      <c r="D40" s="105"/>
      <c r="E40" s="105"/>
      <c r="F40" s="105"/>
      <c r="G40" s="105"/>
      <c r="H40" s="105"/>
      <c r="I40" s="105"/>
      <c r="J40" s="105"/>
      <c r="K40" s="105"/>
      <c r="L40" s="138"/>
      <c r="M40" s="105"/>
      <c r="N40" s="94" t="s">
        <v>146</v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30"/>
      <c r="AI40" s="107"/>
      <c r="AJ40" s="5"/>
      <c r="AK40" s="5"/>
      <c r="AL40" s="5"/>
      <c r="AM40" s="5"/>
    </row>
    <row r="41" spans="1:39" ht="11.25" customHeight="1">
      <c r="A41" s="115" t="s">
        <v>50</v>
      </c>
      <c r="B41" s="110" t="str">
        <f>"089"</f>
        <v>089</v>
      </c>
      <c r="C41" s="111" t="s">
        <v>41</v>
      </c>
      <c r="D41" s="105" t="s">
        <v>14</v>
      </c>
      <c r="E41" s="106" t="s">
        <v>14</v>
      </c>
      <c r="F41" s="106" t="s">
        <v>14</v>
      </c>
      <c r="G41" s="106" t="s">
        <v>14</v>
      </c>
      <c r="H41" s="106" t="s">
        <v>14</v>
      </c>
      <c r="I41" s="106" t="s">
        <v>14</v>
      </c>
      <c r="J41" s="106" t="s">
        <v>14</v>
      </c>
      <c r="K41" s="106" t="s">
        <v>14</v>
      </c>
      <c r="L41" s="64">
        <v>80</v>
      </c>
      <c r="M41" s="64"/>
      <c r="N41" s="106" t="s">
        <v>14</v>
      </c>
      <c r="O41" s="106" t="s">
        <v>14</v>
      </c>
      <c r="P41" s="106" t="s">
        <v>14</v>
      </c>
      <c r="Q41" s="106" t="s">
        <v>14</v>
      </c>
      <c r="R41" s="106" t="s">
        <v>14</v>
      </c>
      <c r="S41" s="106" t="s">
        <v>14</v>
      </c>
      <c r="T41" s="106" t="s">
        <v>14</v>
      </c>
      <c r="U41" s="106" t="s">
        <v>14</v>
      </c>
      <c r="V41" s="106" t="s">
        <v>14</v>
      </c>
      <c r="W41" s="106" t="s">
        <v>14</v>
      </c>
      <c r="X41" s="106" t="s">
        <v>14</v>
      </c>
      <c r="Y41" s="106" t="s">
        <v>14</v>
      </c>
      <c r="Z41" s="106" t="s">
        <v>14</v>
      </c>
      <c r="AA41" s="106" t="s">
        <v>14</v>
      </c>
      <c r="AB41" s="106" t="s">
        <v>14</v>
      </c>
      <c r="AC41" s="106" t="s">
        <v>14</v>
      </c>
      <c r="AD41" s="106" t="s">
        <v>14</v>
      </c>
      <c r="AE41" s="106" t="s">
        <v>14</v>
      </c>
      <c r="AF41" s="106" t="s">
        <v>14</v>
      </c>
      <c r="AG41" s="106" t="s">
        <v>14</v>
      </c>
      <c r="AH41" s="129">
        <v>2.72</v>
      </c>
      <c r="AI41" s="107" t="s">
        <v>14</v>
      </c>
      <c r="AJ41" s="5"/>
      <c r="AK41" s="5"/>
      <c r="AL41" s="5"/>
      <c r="AM41" s="5"/>
    </row>
    <row r="42" spans="1:39" ht="12.75" customHeight="1">
      <c r="A42" s="115"/>
      <c r="B42" s="110"/>
      <c r="C42" s="111"/>
      <c r="D42" s="105"/>
      <c r="E42" s="105"/>
      <c r="F42" s="105"/>
      <c r="G42" s="105"/>
      <c r="H42" s="105"/>
      <c r="I42" s="105"/>
      <c r="J42" s="105"/>
      <c r="K42" s="105"/>
      <c r="L42" s="69" t="s">
        <v>147</v>
      </c>
      <c r="M42" s="89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30"/>
      <c r="AI42" s="107"/>
      <c r="AJ42" s="5"/>
      <c r="AK42" s="5"/>
      <c r="AL42" s="5"/>
      <c r="AM42" s="5"/>
    </row>
    <row r="43" spans="1:39" ht="9.75" customHeight="1">
      <c r="A43" s="115" t="s">
        <v>51</v>
      </c>
      <c r="B43" s="110" t="str">
        <f>"093"</f>
        <v>093</v>
      </c>
      <c r="C43" s="111" t="s">
        <v>41</v>
      </c>
      <c r="D43" s="105" t="s">
        <v>14</v>
      </c>
      <c r="E43" s="105" t="s">
        <v>14</v>
      </c>
      <c r="F43" s="105" t="s">
        <v>14</v>
      </c>
      <c r="G43" s="105" t="s">
        <v>14</v>
      </c>
      <c r="H43" s="105" t="s">
        <v>14</v>
      </c>
      <c r="I43" s="105" t="s">
        <v>14</v>
      </c>
      <c r="J43" s="105" t="s">
        <v>14</v>
      </c>
      <c r="K43" s="105" t="s">
        <v>14</v>
      </c>
      <c r="L43" s="105" t="s">
        <v>43</v>
      </c>
      <c r="M43" s="105" t="s">
        <v>14</v>
      </c>
      <c r="N43" s="105" t="s">
        <v>14</v>
      </c>
      <c r="O43" s="105" t="s">
        <v>14</v>
      </c>
      <c r="P43" s="105" t="s">
        <v>14</v>
      </c>
      <c r="Q43" s="105" t="s">
        <v>14</v>
      </c>
      <c r="R43" s="105" t="s">
        <v>14</v>
      </c>
      <c r="S43" s="105" t="s">
        <v>14</v>
      </c>
      <c r="T43" s="105" t="s">
        <v>14</v>
      </c>
      <c r="U43" s="105" t="s">
        <v>14</v>
      </c>
      <c r="V43" s="105" t="s">
        <v>14</v>
      </c>
      <c r="W43" s="105" t="s">
        <v>14</v>
      </c>
      <c r="X43" s="105" t="s">
        <v>14</v>
      </c>
      <c r="Y43" s="105" t="s">
        <v>14</v>
      </c>
      <c r="Z43" s="105" t="s">
        <v>14</v>
      </c>
      <c r="AA43" s="105" t="s">
        <v>14</v>
      </c>
      <c r="AB43" s="105" t="s">
        <v>14</v>
      </c>
      <c r="AC43" s="105" t="s">
        <v>14</v>
      </c>
      <c r="AD43" s="105" t="s">
        <v>14</v>
      </c>
      <c r="AE43" s="105" t="s">
        <v>14</v>
      </c>
      <c r="AF43" s="105" t="s">
        <v>14</v>
      </c>
      <c r="AG43" s="105" t="s">
        <v>14</v>
      </c>
      <c r="AH43" s="130" t="s">
        <v>14</v>
      </c>
      <c r="AI43" s="107" t="s">
        <v>14</v>
      </c>
      <c r="AJ43" s="5"/>
      <c r="AK43" s="5"/>
      <c r="AL43" s="5"/>
      <c r="AM43" s="5"/>
    </row>
    <row r="44" spans="1:39" ht="12" customHeight="1">
      <c r="A44" s="115"/>
      <c r="B44" s="110"/>
      <c r="C44" s="111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30"/>
      <c r="AI44" s="107"/>
      <c r="AJ44" s="5"/>
      <c r="AK44" s="5"/>
      <c r="AL44" s="5"/>
      <c r="AM44" s="5"/>
    </row>
    <row r="45" spans="1:39" ht="12" customHeight="1">
      <c r="A45" s="115" t="s">
        <v>52</v>
      </c>
      <c r="B45" s="110" t="str">
        <f>"098"</f>
        <v>098</v>
      </c>
      <c r="C45" s="111" t="s">
        <v>41</v>
      </c>
      <c r="D45" s="105" t="s">
        <v>14</v>
      </c>
      <c r="E45" s="104" t="s">
        <v>110</v>
      </c>
      <c r="F45" s="102" t="s">
        <v>110</v>
      </c>
      <c r="G45" s="106" t="s">
        <v>14</v>
      </c>
      <c r="H45" s="106" t="s">
        <v>14</v>
      </c>
      <c r="I45" s="106" t="s">
        <v>14</v>
      </c>
      <c r="J45" s="106" t="s">
        <v>14</v>
      </c>
      <c r="K45" s="106" t="s">
        <v>14</v>
      </c>
      <c r="L45" s="106" t="s">
        <v>14</v>
      </c>
      <c r="M45" s="106" t="s">
        <v>14</v>
      </c>
      <c r="N45" s="106" t="s">
        <v>14</v>
      </c>
      <c r="O45" s="106" t="s">
        <v>14</v>
      </c>
      <c r="P45" s="106" t="s">
        <v>14</v>
      </c>
      <c r="Q45" s="106" t="s">
        <v>14</v>
      </c>
      <c r="R45" s="106" t="s">
        <v>14</v>
      </c>
      <c r="S45" s="106" t="s">
        <v>14</v>
      </c>
      <c r="T45" s="106" t="s">
        <v>14</v>
      </c>
      <c r="U45" s="106" t="s">
        <v>14</v>
      </c>
      <c r="V45" s="100" t="s">
        <v>110</v>
      </c>
      <c r="W45" s="106" t="s">
        <v>14</v>
      </c>
      <c r="X45" s="106" t="s">
        <v>14</v>
      </c>
      <c r="Y45" s="106" t="s">
        <v>14</v>
      </c>
      <c r="Z45" s="106" t="s">
        <v>14</v>
      </c>
      <c r="AA45" s="106" t="s">
        <v>14</v>
      </c>
      <c r="AB45" s="106" t="s">
        <v>14</v>
      </c>
      <c r="AC45" s="106" t="s">
        <v>14</v>
      </c>
      <c r="AD45" s="106" t="s">
        <v>14</v>
      </c>
      <c r="AE45" s="106" t="s">
        <v>14</v>
      </c>
      <c r="AF45" s="106" t="s">
        <v>14</v>
      </c>
      <c r="AG45" s="106" t="s">
        <v>14</v>
      </c>
      <c r="AH45" s="129" t="s">
        <v>110</v>
      </c>
      <c r="AI45" s="107" t="s">
        <v>14</v>
      </c>
      <c r="AJ45" s="5"/>
      <c r="AK45" s="5"/>
      <c r="AL45" s="5"/>
      <c r="AM45" s="5"/>
    </row>
    <row r="46" spans="1:39" ht="9.75" customHeight="1">
      <c r="A46" s="115"/>
      <c r="B46" s="110"/>
      <c r="C46" s="111"/>
      <c r="D46" s="105"/>
      <c r="E46" s="103"/>
      <c r="F46" s="103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1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30"/>
      <c r="AI46" s="107"/>
      <c r="AJ46" s="5"/>
      <c r="AK46" s="5"/>
      <c r="AL46" s="5"/>
      <c r="AM46" s="5"/>
    </row>
    <row r="47" spans="1:39" ht="13.5" customHeight="1">
      <c r="A47" s="115" t="s">
        <v>53</v>
      </c>
      <c r="B47" s="110" t="str">
        <f>"101"</f>
        <v>101</v>
      </c>
      <c r="C47" s="111" t="s">
        <v>41</v>
      </c>
      <c r="D47" s="105" t="s">
        <v>14</v>
      </c>
      <c r="E47" s="105" t="s">
        <v>14</v>
      </c>
      <c r="F47" s="105" t="s">
        <v>14</v>
      </c>
      <c r="G47" s="105" t="s">
        <v>14</v>
      </c>
      <c r="H47" s="105" t="s">
        <v>14</v>
      </c>
      <c r="I47" s="105" t="s">
        <v>14</v>
      </c>
      <c r="J47" s="105" t="s">
        <v>14</v>
      </c>
      <c r="K47" s="105" t="s">
        <v>14</v>
      </c>
      <c r="L47" s="105" t="s">
        <v>43</v>
      </c>
      <c r="M47" s="105" t="s">
        <v>14</v>
      </c>
      <c r="N47" s="105" t="s">
        <v>14</v>
      </c>
      <c r="O47" s="105" t="s">
        <v>14</v>
      </c>
      <c r="P47" s="105" t="s">
        <v>14</v>
      </c>
      <c r="Q47" s="105" t="s">
        <v>14</v>
      </c>
      <c r="R47" s="105" t="s">
        <v>14</v>
      </c>
      <c r="S47" s="105" t="s">
        <v>14</v>
      </c>
      <c r="T47" s="105" t="s">
        <v>14</v>
      </c>
      <c r="U47" s="105" t="s">
        <v>14</v>
      </c>
      <c r="V47" s="105" t="s">
        <v>14</v>
      </c>
      <c r="W47" s="105" t="s">
        <v>14</v>
      </c>
      <c r="X47" s="105" t="s">
        <v>14</v>
      </c>
      <c r="Y47" s="105" t="s">
        <v>14</v>
      </c>
      <c r="Z47" s="105" t="s">
        <v>14</v>
      </c>
      <c r="AA47" s="105" t="s">
        <v>14</v>
      </c>
      <c r="AB47" s="105" t="s">
        <v>14</v>
      </c>
      <c r="AC47" s="105" t="s">
        <v>14</v>
      </c>
      <c r="AD47" s="105" t="s">
        <v>14</v>
      </c>
      <c r="AE47" s="105" t="s">
        <v>14</v>
      </c>
      <c r="AF47" s="105" t="s">
        <v>14</v>
      </c>
      <c r="AG47" s="105" t="s">
        <v>14</v>
      </c>
      <c r="AH47" s="130" t="s">
        <v>14</v>
      </c>
      <c r="AI47" s="107" t="s">
        <v>14</v>
      </c>
      <c r="AJ47" s="5"/>
      <c r="AK47" s="5"/>
      <c r="AL47" s="5"/>
      <c r="AM47" s="5"/>
    </row>
    <row r="48" spans="1:39" ht="12" customHeight="1">
      <c r="A48" s="115"/>
      <c r="B48" s="110"/>
      <c r="C48" s="111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30"/>
      <c r="AI48" s="107"/>
      <c r="AJ48" s="5"/>
      <c r="AK48" s="5"/>
      <c r="AL48" s="5"/>
      <c r="AM48" s="5"/>
    </row>
    <row r="49" spans="1:39" ht="13.5" customHeight="1">
      <c r="A49" s="115" t="s">
        <v>54</v>
      </c>
      <c r="B49" s="110" t="str">
        <f>"102"</f>
        <v>102</v>
      </c>
      <c r="C49" s="111" t="s">
        <v>41</v>
      </c>
      <c r="D49" s="105" t="s">
        <v>14</v>
      </c>
      <c r="E49" s="105" t="s">
        <v>14</v>
      </c>
      <c r="F49" s="105" t="s">
        <v>14</v>
      </c>
      <c r="G49" s="105" t="s">
        <v>14</v>
      </c>
      <c r="H49" s="105" t="s">
        <v>14</v>
      </c>
      <c r="I49" s="105" t="s">
        <v>14</v>
      </c>
      <c r="J49" s="105" t="s">
        <v>14</v>
      </c>
      <c r="K49" s="105" t="s">
        <v>14</v>
      </c>
      <c r="L49" s="105" t="s">
        <v>43</v>
      </c>
      <c r="M49" s="105" t="s">
        <v>14</v>
      </c>
      <c r="N49" s="105" t="s">
        <v>14</v>
      </c>
      <c r="O49" s="105" t="s">
        <v>14</v>
      </c>
      <c r="P49" s="105" t="s">
        <v>14</v>
      </c>
      <c r="Q49" s="105" t="s">
        <v>14</v>
      </c>
      <c r="R49" s="105" t="s">
        <v>14</v>
      </c>
      <c r="S49" s="105" t="s">
        <v>14</v>
      </c>
      <c r="T49" s="105" t="s">
        <v>14</v>
      </c>
      <c r="U49" s="105" t="s">
        <v>14</v>
      </c>
      <c r="V49" s="105" t="s">
        <v>14</v>
      </c>
      <c r="W49" s="105" t="s">
        <v>14</v>
      </c>
      <c r="X49" s="105" t="s">
        <v>14</v>
      </c>
      <c r="Y49" s="105" t="s">
        <v>14</v>
      </c>
      <c r="Z49" s="105" t="s">
        <v>14</v>
      </c>
      <c r="AA49" s="105" t="s">
        <v>14</v>
      </c>
      <c r="AB49" s="105" t="s">
        <v>14</v>
      </c>
      <c r="AC49" s="105" t="s">
        <v>14</v>
      </c>
      <c r="AD49" s="105" t="s">
        <v>14</v>
      </c>
      <c r="AE49" s="105" t="s">
        <v>14</v>
      </c>
      <c r="AF49" s="105" t="s">
        <v>14</v>
      </c>
      <c r="AG49" s="105" t="s">
        <v>14</v>
      </c>
      <c r="AH49" s="130" t="s">
        <v>14</v>
      </c>
      <c r="AI49" s="107" t="s">
        <v>14</v>
      </c>
      <c r="AJ49" s="5"/>
      <c r="AK49" s="5"/>
      <c r="AL49" s="5"/>
      <c r="AM49" s="5"/>
    </row>
    <row r="50" spans="1:39" ht="12" customHeight="1">
      <c r="A50" s="115"/>
      <c r="B50" s="110"/>
      <c r="C50" s="111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30"/>
      <c r="AI50" s="107"/>
      <c r="AJ50" s="5"/>
      <c r="AK50" s="5"/>
      <c r="AL50" s="5"/>
      <c r="AM50" s="5"/>
    </row>
    <row r="51" spans="1:39" ht="9.75" customHeight="1">
      <c r="A51" s="115" t="s">
        <v>55</v>
      </c>
      <c r="B51" s="110" t="str">
        <f>"103"</f>
        <v>103</v>
      </c>
      <c r="C51" s="111" t="s">
        <v>41</v>
      </c>
      <c r="D51" s="105" t="s">
        <v>14</v>
      </c>
      <c r="E51" s="105" t="s">
        <v>14</v>
      </c>
      <c r="F51" s="105" t="s">
        <v>14</v>
      </c>
      <c r="G51" s="105" t="s">
        <v>14</v>
      </c>
      <c r="H51" s="105" t="s">
        <v>14</v>
      </c>
      <c r="I51" s="105" t="s">
        <v>14</v>
      </c>
      <c r="J51" s="105" t="s">
        <v>14</v>
      </c>
      <c r="K51" s="105" t="s">
        <v>14</v>
      </c>
      <c r="L51" s="105" t="s">
        <v>43</v>
      </c>
      <c r="M51" s="105" t="s">
        <v>14</v>
      </c>
      <c r="N51" s="105" t="s">
        <v>14</v>
      </c>
      <c r="O51" s="105" t="s">
        <v>14</v>
      </c>
      <c r="P51" s="105" t="s">
        <v>14</v>
      </c>
      <c r="Q51" s="105" t="s">
        <v>14</v>
      </c>
      <c r="R51" s="105" t="s">
        <v>14</v>
      </c>
      <c r="S51" s="105" t="s">
        <v>14</v>
      </c>
      <c r="T51" s="105" t="s">
        <v>14</v>
      </c>
      <c r="U51" s="105" t="s">
        <v>14</v>
      </c>
      <c r="V51" s="105" t="s">
        <v>14</v>
      </c>
      <c r="W51" s="105" t="s">
        <v>14</v>
      </c>
      <c r="X51" s="105" t="s">
        <v>14</v>
      </c>
      <c r="Y51" s="105" t="s">
        <v>14</v>
      </c>
      <c r="Z51" s="105" t="s">
        <v>14</v>
      </c>
      <c r="AA51" s="105" t="s">
        <v>14</v>
      </c>
      <c r="AB51" s="105" t="s">
        <v>14</v>
      </c>
      <c r="AC51" s="105" t="s">
        <v>14</v>
      </c>
      <c r="AD51" s="105" t="s">
        <v>14</v>
      </c>
      <c r="AE51" s="105" t="s">
        <v>14</v>
      </c>
      <c r="AF51" s="105" t="s">
        <v>14</v>
      </c>
      <c r="AG51" s="105" t="s">
        <v>14</v>
      </c>
      <c r="AH51" s="130" t="s">
        <v>14</v>
      </c>
      <c r="AI51" s="107" t="s">
        <v>14</v>
      </c>
      <c r="AJ51" s="5"/>
      <c r="AK51" s="5"/>
      <c r="AL51" s="5"/>
      <c r="AM51" s="5"/>
    </row>
    <row r="52" spans="1:39" ht="13.5" customHeight="1">
      <c r="A52" s="115"/>
      <c r="B52" s="110"/>
      <c r="C52" s="111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30"/>
      <c r="AI52" s="107"/>
      <c r="AJ52" s="5"/>
      <c r="AK52" s="5"/>
      <c r="AL52" s="5"/>
      <c r="AM52" s="5"/>
    </row>
    <row r="53" spans="1:39" ht="12.75" customHeight="1">
      <c r="A53" s="115" t="s">
        <v>56</v>
      </c>
      <c r="B53" s="110" t="str">
        <f>"104"</f>
        <v>104</v>
      </c>
      <c r="C53" s="111" t="s">
        <v>41</v>
      </c>
      <c r="D53" s="66"/>
      <c r="E53" s="106" t="s">
        <v>14</v>
      </c>
      <c r="F53" s="106" t="s">
        <v>14</v>
      </c>
      <c r="G53" s="106" t="s">
        <v>14</v>
      </c>
      <c r="H53" s="106" t="s">
        <v>14</v>
      </c>
      <c r="I53" s="106" t="s">
        <v>14</v>
      </c>
      <c r="J53" s="106" t="s">
        <v>14</v>
      </c>
      <c r="K53" s="106" t="s">
        <v>14</v>
      </c>
      <c r="L53" s="106" t="s">
        <v>14</v>
      </c>
      <c r="M53" s="106" t="s">
        <v>14</v>
      </c>
      <c r="N53" s="106" t="s">
        <v>14</v>
      </c>
      <c r="O53" s="106" t="s">
        <v>14</v>
      </c>
      <c r="P53" s="106" t="s">
        <v>14</v>
      </c>
      <c r="Q53" s="106" t="s">
        <v>14</v>
      </c>
      <c r="R53" s="106" t="s">
        <v>14</v>
      </c>
      <c r="S53" s="106" t="s">
        <v>14</v>
      </c>
      <c r="T53" s="106" t="s">
        <v>14</v>
      </c>
      <c r="U53" s="104"/>
      <c r="V53" s="106" t="s">
        <v>14</v>
      </c>
      <c r="W53" s="106" t="s">
        <v>14</v>
      </c>
      <c r="X53" s="106" t="s">
        <v>14</v>
      </c>
      <c r="Y53" s="106" t="s">
        <v>14</v>
      </c>
      <c r="Z53" s="106" t="s">
        <v>14</v>
      </c>
      <c r="AA53" s="106" t="s">
        <v>14</v>
      </c>
      <c r="AB53" s="106" t="s">
        <v>14</v>
      </c>
      <c r="AC53" s="106" t="s">
        <v>14</v>
      </c>
      <c r="AD53" s="106" t="s">
        <v>14</v>
      </c>
      <c r="AE53" s="106" t="s">
        <v>14</v>
      </c>
      <c r="AF53" s="106" t="s">
        <v>14</v>
      </c>
      <c r="AG53" s="106" t="s">
        <v>14</v>
      </c>
      <c r="AH53" s="129"/>
      <c r="AI53" s="107" t="s">
        <v>14</v>
      </c>
      <c r="AJ53" s="5"/>
      <c r="AK53" s="5"/>
      <c r="AL53" s="5"/>
      <c r="AM53" s="5"/>
    </row>
    <row r="54" spans="1:39" ht="10.5" customHeight="1">
      <c r="A54" s="115"/>
      <c r="B54" s="110"/>
      <c r="C54" s="111"/>
      <c r="D54" s="68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3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30"/>
      <c r="AI54" s="107"/>
      <c r="AJ54" s="5"/>
      <c r="AK54" s="5"/>
      <c r="AL54" s="5"/>
      <c r="AM54" s="5"/>
    </row>
    <row r="55" spans="1:39" ht="10.5" customHeight="1">
      <c r="A55" s="131" t="s">
        <v>57</v>
      </c>
      <c r="B55" s="133" t="str">
        <f>"104"</f>
        <v>104</v>
      </c>
      <c r="C55" s="135" t="s">
        <v>41</v>
      </c>
      <c r="D55" s="105" t="s">
        <v>14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43</v>
      </c>
      <c r="M55" s="105" t="s">
        <v>14</v>
      </c>
      <c r="N55" s="105" t="s">
        <v>14</v>
      </c>
      <c r="O55" s="105" t="s">
        <v>14</v>
      </c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 t="s">
        <v>14</v>
      </c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30" t="s">
        <v>14</v>
      </c>
      <c r="AI55" s="107" t="s">
        <v>14</v>
      </c>
      <c r="AJ55" s="5"/>
      <c r="AK55" s="5"/>
      <c r="AL55" s="5"/>
      <c r="AM55" s="5"/>
    </row>
    <row r="56" spans="1:39" ht="10.5" customHeight="1">
      <c r="A56" s="132"/>
      <c r="B56" s="134"/>
      <c r="C56" s="13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30"/>
      <c r="AI56" s="107"/>
      <c r="AJ56" s="5"/>
      <c r="AK56" s="5"/>
      <c r="AL56" s="5"/>
      <c r="AM56" s="5"/>
    </row>
    <row r="57" spans="1:39" ht="10.5" customHeight="1">
      <c r="A57" s="131" t="s">
        <v>108</v>
      </c>
      <c r="B57" s="133">
        <v>105</v>
      </c>
      <c r="C57" s="135" t="s">
        <v>41</v>
      </c>
      <c r="D57" s="105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73"/>
      <c r="M57" s="106" t="s">
        <v>14</v>
      </c>
      <c r="N57" s="106" t="s">
        <v>14</v>
      </c>
      <c r="O57" s="106" t="s">
        <v>14</v>
      </c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 t="s">
        <v>14</v>
      </c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06" t="s">
        <v>14</v>
      </c>
      <c r="AE57" s="106" t="s">
        <v>14</v>
      </c>
      <c r="AF57" s="106" t="s">
        <v>14</v>
      </c>
      <c r="AG57" s="106" t="s">
        <v>14</v>
      </c>
      <c r="AH57" s="129"/>
      <c r="AI57" s="107" t="s">
        <v>14</v>
      </c>
      <c r="AJ57" s="163" t="s">
        <v>14</v>
      </c>
      <c r="AK57" s="5"/>
      <c r="AL57" s="5"/>
      <c r="AM57" s="5"/>
    </row>
    <row r="58" spans="1:39" ht="10.5" customHeight="1">
      <c r="A58" s="132"/>
      <c r="B58" s="134"/>
      <c r="C58" s="136"/>
      <c r="D58" s="105"/>
      <c r="E58" s="105"/>
      <c r="F58" s="105"/>
      <c r="G58" s="105"/>
      <c r="H58" s="105"/>
      <c r="I58" s="105"/>
      <c r="J58" s="105"/>
      <c r="K58" s="105"/>
      <c r="L58" s="74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30"/>
      <c r="AI58" s="107"/>
      <c r="AJ58" s="106"/>
      <c r="AK58" s="5"/>
      <c r="AL58" s="5"/>
      <c r="AM58" s="5"/>
    </row>
    <row r="59" spans="1:39" ht="9" customHeight="1">
      <c r="A59" s="131" t="s">
        <v>58</v>
      </c>
      <c r="B59" s="133" t="str">
        <f>"107"</f>
        <v>107</v>
      </c>
      <c r="C59" s="135" t="s">
        <v>41</v>
      </c>
      <c r="D59" s="104" t="s">
        <v>110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79"/>
      <c r="M59" s="105" t="s">
        <v>14</v>
      </c>
      <c r="N59" s="105" t="s">
        <v>14</v>
      </c>
      <c r="O59" s="105" t="s">
        <v>14</v>
      </c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30"/>
      <c r="AI59" s="107" t="s">
        <v>14</v>
      </c>
      <c r="AJ59" s="5"/>
      <c r="AK59" s="5"/>
      <c r="AL59" s="5"/>
      <c r="AM59" s="5"/>
    </row>
    <row r="60" spans="1:39" ht="15.75" customHeight="1">
      <c r="A60" s="132"/>
      <c r="B60" s="134"/>
      <c r="C60" s="136"/>
      <c r="D60" s="103"/>
      <c r="E60" s="105"/>
      <c r="F60" s="105"/>
      <c r="G60" s="105"/>
      <c r="H60" s="105"/>
      <c r="I60" s="105"/>
      <c r="J60" s="105"/>
      <c r="K60" s="105"/>
      <c r="L60" s="80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30"/>
      <c r="AI60" s="107"/>
      <c r="AJ60" s="5"/>
      <c r="AK60" s="5"/>
      <c r="AL60" s="5"/>
      <c r="AM60" s="5"/>
    </row>
    <row r="61" spans="1:39" ht="12.6" customHeight="1">
      <c r="A61" s="115" t="s">
        <v>59</v>
      </c>
      <c r="B61" s="110" t="str">
        <f>"108"</f>
        <v>108</v>
      </c>
      <c r="C61" s="111" t="s">
        <v>41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87"/>
      <c r="M61" s="94">
        <v>6.7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30">
        <v>0.22700000000000001</v>
      </c>
      <c r="AI61" s="107" t="s">
        <v>14</v>
      </c>
      <c r="AJ61" s="5"/>
      <c r="AK61" s="5"/>
      <c r="AL61" s="5"/>
      <c r="AM61" s="5"/>
    </row>
    <row r="62" spans="1:39" ht="10.9" customHeight="1">
      <c r="A62" s="115"/>
      <c r="B62" s="110"/>
      <c r="C62" s="111"/>
      <c r="D62" s="105"/>
      <c r="E62" s="105"/>
      <c r="F62" s="105"/>
      <c r="G62" s="105"/>
      <c r="H62" s="105"/>
      <c r="I62" s="105"/>
      <c r="J62" s="105"/>
      <c r="K62" s="105"/>
      <c r="L62" s="87"/>
      <c r="M62" s="94" t="s">
        <v>148</v>
      </c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30"/>
      <c r="AI62" s="107"/>
      <c r="AJ62" s="5"/>
      <c r="AK62" s="5"/>
      <c r="AL62" s="5"/>
      <c r="AM62" s="5"/>
    </row>
    <row r="63" spans="1:39" ht="9.75" customHeight="1">
      <c r="A63" s="115" t="s">
        <v>60</v>
      </c>
      <c r="B63" s="110" t="str">
        <f>"111"</f>
        <v>111</v>
      </c>
      <c r="C63" s="111" t="s">
        <v>41</v>
      </c>
      <c r="D63" s="105" t="s">
        <v>14</v>
      </c>
      <c r="E63" s="106" t="s">
        <v>14</v>
      </c>
      <c r="F63" s="106" t="s">
        <v>14</v>
      </c>
      <c r="G63" s="106" t="s">
        <v>14</v>
      </c>
      <c r="H63" s="106" t="s">
        <v>14</v>
      </c>
      <c r="I63" s="106" t="s">
        <v>14</v>
      </c>
      <c r="J63" s="106" t="s">
        <v>14</v>
      </c>
      <c r="K63" s="106" t="s">
        <v>14</v>
      </c>
      <c r="L63" s="106" t="s">
        <v>14</v>
      </c>
      <c r="M63" s="106" t="s">
        <v>14</v>
      </c>
      <c r="N63" s="106" t="s">
        <v>14</v>
      </c>
      <c r="O63" s="106" t="s">
        <v>14</v>
      </c>
      <c r="P63" s="106" t="s">
        <v>14</v>
      </c>
      <c r="Q63" s="106" t="s">
        <v>14</v>
      </c>
      <c r="R63" s="106" t="s">
        <v>14</v>
      </c>
      <c r="S63" s="106" t="s">
        <v>14</v>
      </c>
      <c r="T63" s="106" t="s">
        <v>14</v>
      </c>
      <c r="U63" s="106" t="s">
        <v>14</v>
      </c>
      <c r="V63" s="106" t="s">
        <v>14</v>
      </c>
      <c r="W63" s="106" t="s">
        <v>14</v>
      </c>
      <c r="X63" s="106" t="s">
        <v>14</v>
      </c>
      <c r="Y63" s="106" t="s">
        <v>14</v>
      </c>
      <c r="Z63" s="106" t="s">
        <v>14</v>
      </c>
      <c r="AA63" s="106" t="s">
        <v>14</v>
      </c>
      <c r="AB63" s="106" t="s">
        <v>14</v>
      </c>
      <c r="AC63" s="106" t="s">
        <v>14</v>
      </c>
      <c r="AD63" s="106" t="s">
        <v>14</v>
      </c>
      <c r="AE63" s="106" t="s">
        <v>14</v>
      </c>
      <c r="AF63" s="106" t="s">
        <v>14</v>
      </c>
      <c r="AG63" s="106" t="s">
        <v>14</v>
      </c>
      <c r="AH63" s="129" t="s">
        <v>14</v>
      </c>
      <c r="AI63" s="107" t="s">
        <v>14</v>
      </c>
      <c r="AJ63" s="5"/>
      <c r="AK63" s="5"/>
      <c r="AL63" s="5"/>
      <c r="AM63" s="5"/>
    </row>
    <row r="64" spans="1:39" ht="12" customHeight="1">
      <c r="A64" s="115"/>
      <c r="B64" s="110"/>
      <c r="C64" s="111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30"/>
      <c r="AI64" s="107"/>
      <c r="AJ64" s="5"/>
      <c r="AK64" s="5"/>
      <c r="AL64" s="5"/>
      <c r="AM64" s="5"/>
    </row>
    <row r="65" spans="1:39" ht="12" customHeight="1">
      <c r="A65" s="115" t="s">
        <v>61</v>
      </c>
      <c r="B65" s="110" t="str">
        <f>"115"</f>
        <v>115</v>
      </c>
      <c r="C65" s="111" t="s">
        <v>41</v>
      </c>
      <c r="D65" s="105" t="s">
        <v>14</v>
      </c>
      <c r="E65" s="105" t="s">
        <v>14</v>
      </c>
      <c r="F65" s="66"/>
      <c r="G65" s="105" t="s">
        <v>110</v>
      </c>
      <c r="H65" s="105" t="s">
        <v>14</v>
      </c>
      <c r="I65" s="105" t="s">
        <v>14</v>
      </c>
      <c r="J65" s="105" t="s">
        <v>14</v>
      </c>
      <c r="K65" s="105" t="s">
        <v>14</v>
      </c>
      <c r="L65" s="105" t="s">
        <v>43</v>
      </c>
      <c r="M65" s="105" t="s">
        <v>14</v>
      </c>
      <c r="N65" s="105" t="s">
        <v>14</v>
      </c>
      <c r="O65" s="105" t="s">
        <v>14</v>
      </c>
      <c r="P65" s="105" t="s">
        <v>14</v>
      </c>
      <c r="Q65" s="105" t="s">
        <v>14</v>
      </c>
      <c r="R65" s="105" t="s">
        <v>14</v>
      </c>
      <c r="S65" s="105" t="s">
        <v>14</v>
      </c>
      <c r="T65" s="105" t="s">
        <v>14</v>
      </c>
      <c r="U65" s="105" t="s">
        <v>14</v>
      </c>
      <c r="V65" s="105" t="s">
        <v>14</v>
      </c>
      <c r="W65" s="105" t="s">
        <v>14</v>
      </c>
      <c r="X65" s="105" t="s">
        <v>14</v>
      </c>
      <c r="Y65" s="105" t="s">
        <v>14</v>
      </c>
      <c r="Z65" s="105" t="s">
        <v>14</v>
      </c>
      <c r="AA65" s="105" t="s">
        <v>14</v>
      </c>
      <c r="AB65" s="105" t="s">
        <v>14</v>
      </c>
      <c r="AC65" s="105" t="s">
        <v>14</v>
      </c>
      <c r="AD65" s="105" t="s">
        <v>14</v>
      </c>
      <c r="AE65" s="105" t="s">
        <v>14</v>
      </c>
      <c r="AF65" s="105" t="s">
        <v>14</v>
      </c>
      <c r="AG65" s="105" t="s">
        <v>14</v>
      </c>
      <c r="AH65" s="130"/>
      <c r="AI65" s="107" t="s">
        <v>14</v>
      </c>
      <c r="AJ65" s="5"/>
      <c r="AK65" s="5"/>
      <c r="AL65" s="5"/>
      <c r="AM65" s="5"/>
    </row>
    <row r="66" spans="1:39" ht="12" customHeight="1">
      <c r="A66" s="115"/>
      <c r="B66" s="110"/>
      <c r="C66" s="111"/>
      <c r="D66" s="105"/>
      <c r="E66" s="105"/>
      <c r="F66" s="68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30"/>
      <c r="AI66" s="107"/>
      <c r="AJ66" s="5"/>
      <c r="AK66" s="5"/>
      <c r="AL66" s="5"/>
      <c r="AM66" s="5"/>
    </row>
    <row r="67" spans="1:39" ht="11.25" customHeight="1">
      <c r="A67" s="115" t="s">
        <v>62</v>
      </c>
      <c r="B67" s="110">
        <v>116</v>
      </c>
      <c r="C67" s="111" t="s">
        <v>41</v>
      </c>
      <c r="D67" s="105" t="s">
        <v>14</v>
      </c>
      <c r="E67" s="106" t="s">
        <v>14</v>
      </c>
      <c r="F67" s="106" t="s">
        <v>14</v>
      </c>
      <c r="G67" s="106" t="s">
        <v>110</v>
      </c>
      <c r="H67" s="106" t="s">
        <v>14</v>
      </c>
      <c r="I67" s="106" t="s">
        <v>14</v>
      </c>
      <c r="J67" s="106" t="s">
        <v>14</v>
      </c>
      <c r="K67" s="106" t="s">
        <v>14</v>
      </c>
      <c r="L67" s="106" t="s">
        <v>14</v>
      </c>
      <c r="M67" s="106" t="s">
        <v>14</v>
      </c>
      <c r="N67" s="91"/>
      <c r="O67" s="106" t="s">
        <v>14</v>
      </c>
      <c r="P67" s="106" t="s">
        <v>14</v>
      </c>
      <c r="Q67" s="106" t="s">
        <v>14</v>
      </c>
      <c r="R67" s="106" t="s">
        <v>14</v>
      </c>
      <c r="S67" s="106" t="s">
        <v>14</v>
      </c>
      <c r="T67" s="106" t="s">
        <v>14</v>
      </c>
      <c r="U67" s="106" t="s">
        <v>14</v>
      </c>
      <c r="V67" s="106" t="s">
        <v>14</v>
      </c>
      <c r="W67" s="106" t="s">
        <v>14</v>
      </c>
      <c r="X67" s="106" t="s">
        <v>14</v>
      </c>
      <c r="Y67" s="106" t="s">
        <v>14</v>
      </c>
      <c r="Z67" s="106" t="s">
        <v>14</v>
      </c>
      <c r="AA67" s="106" t="s">
        <v>14</v>
      </c>
      <c r="AB67" s="106" t="s">
        <v>14</v>
      </c>
      <c r="AC67" s="106" t="s">
        <v>14</v>
      </c>
      <c r="AD67" s="106" t="s">
        <v>14</v>
      </c>
      <c r="AE67" s="106" t="s">
        <v>14</v>
      </c>
      <c r="AF67" s="106" t="s">
        <v>14</v>
      </c>
      <c r="AG67" s="106" t="s">
        <v>14</v>
      </c>
      <c r="AH67" s="129"/>
      <c r="AI67" s="107" t="s">
        <v>14</v>
      </c>
      <c r="AJ67" s="5"/>
      <c r="AK67" s="5"/>
      <c r="AL67" s="5"/>
      <c r="AM67" s="5"/>
    </row>
    <row r="68" spans="1:39" ht="12" customHeight="1">
      <c r="A68" s="115"/>
      <c r="B68" s="110"/>
      <c r="C68" s="111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92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30"/>
      <c r="AI68" s="107"/>
      <c r="AJ68" s="5"/>
      <c r="AK68" s="5"/>
      <c r="AL68" s="5"/>
      <c r="AM68" s="5"/>
    </row>
    <row r="69" spans="1:39" ht="12.75" customHeight="1">
      <c r="A69" s="115" t="s">
        <v>115</v>
      </c>
      <c r="B69" s="110" t="str">
        <f>"077"</f>
        <v>077</v>
      </c>
      <c r="C69" s="111" t="s">
        <v>41</v>
      </c>
      <c r="D69" s="105" t="s">
        <v>14</v>
      </c>
      <c r="E69" s="105" t="s">
        <v>14</v>
      </c>
      <c r="F69" s="105" t="s">
        <v>14</v>
      </c>
      <c r="G69" s="105" t="s">
        <v>14</v>
      </c>
      <c r="H69" s="105" t="s">
        <v>14</v>
      </c>
      <c r="I69" s="105" t="s">
        <v>14</v>
      </c>
      <c r="J69" s="105" t="s">
        <v>14</v>
      </c>
      <c r="K69" s="105" t="s">
        <v>14</v>
      </c>
      <c r="L69" s="105" t="s">
        <v>43</v>
      </c>
      <c r="M69" s="105" t="s">
        <v>14</v>
      </c>
      <c r="N69" s="105" t="s">
        <v>14</v>
      </c>
      <c r="O69" s="105" t="s">
        <v>14</v>
      </c>
      <c r="P69" s="105" t="s">
        <v>14</v>
      </c>
      <c r="Q69" s="105" t="s">
        <v>14</v>
      </c>
      <c r="R69" s="105" t="s">
        <v>14</v>
      </c>
      <c r="S69" s="105" t="s">
        <v>14</v>
      </c>
      <c r="T69" s="105" t="s">
        <v>14</v>
      </c>
      <c r="U69" s="66"/>
      <c r="V69" s="105" t="s">
        <v>14</v>
      </c>
      <c r="W69" s="105" t="s">
        <v>14</v>
      </c>
      <c r="X69" s="105" t="s">
        <v>14</v>
      </c>
      <c r="Y69" s="105" t="s">
        <v>14</v>
      </c>
      <c r="Z69" s="105" t="s">
        <v>14</v>
      </c>
      <c r="AA69" s="105" t="s">
        <v>14</v>
      </c>
      <c r="AB69" s="105" t="s">
        <v>14</v>
      </c>
      <c r="AC69" s="105" t="s">
        <v>14</v>
      </c>
      <c r="AD69" s="105" t="s">
        <v>14</v>
      </c>
      <c r="AE69" s="105" t="s">
        <v>14</v>
      </c>
      <c r="AF69" s="105" t="s">
        <v>14</v>
      </c>
      <c r="AG69" s="105" t="s">
        <v>14</v>
      </c>
      <c r="AH69" s="108"/>
      <c r="AI69" s="107" t="s">
        <v>14</v>
      </c>
      <c r="AJ69" s="5"/>
      <c r="AK69" s="5"/>
      <c r="AL69" s="5"/>
      <c r="AM69" s="5"/>
    </row>
    <row r="70" spans="1:39" ht="14.25" customHeight="1">
      <c r="A70" s="115"/>
      <c r="B70" s="110"/>
      <c r="C70" s="111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68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8"/>
      <c r="AI70" s="107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28" t="s">
        <v>65</v>
      </c>
      <c r="AI72" s="128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9" t="s">
        <v>22</v>
      </c>
      <c r="E73" s="119"/>
      <c r="F73" s="119"/>
      <c r="G73" s="119"/>
      <c r="H73" s="119"/>
      <c r="I73" s="119"/>
      <c r="J73" s="119" t="s">
        <v>105</v>
      </c>
      <c r="K73" s="119"/>
      <c r="L73" s="105" t="s">
        <v>23</v>
      </c>
      <c r="M73" s="105"/>
      <c r="N73" s="105"/>
      <c r="O73" s="105"/>
      <c r="P73" s="105"/>
      <c r="Q73" s="105"/>
      <c r="R73" s="105"/>
      <c r="S73" s="105"/>
      <c r="T73" s="105"/>
      <c r="U73" s="105" t="s">
        <v>24</v>
      </c>
      <c r="V73" s="105"/>
      <c r="W73" s="105"/>
      <c r="X73" s="105"/>
      <c r="Y73" s="105" t="s">
        <v>25</v>
      </c>
      <c r="Z73" s="105"/>
      <c r="AA73" s="105"/>
      <c r="AB73" s="105"/>
      <c r="AC73" s="105"/>
      <c r="AD73" s="119" t="s">
        <v>26</v>
      </c>
      <c r="AE73" s="119"/>
      <c r="AF73" s="119"/>
      <c r="AG73" s="119"/>
      <c r="AH73" s="127" t="s">
        <v>66</v>
      </c>
      <c r="AI73" s="127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9"/>
      <c r="E74" s="119"/>
      <c r="F74" s="119"/>
      <c r="G74" s="119"/>
      <c r="H74" s="119"/>
      <c r="I74" s="119"/>
      <c r="J74" s="119"/>
      <c r="K74" s="119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9"/>
      <c r="AE74" s="119"/>
      <c r="AF74" s="119"/>
      <c r="AG74" s="119"/>
      <c r="AH74" s="128" t="s">
        <v>28</v>
      </c>
      <c r="AI74" s="128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3" t="s">
        <v>123</v>
      </c>
      <c r="E75" s="123"/>
      <c r="F75" s="123" t="s">
        <v>124</v>
      </c>
      <c r="G75" s="119" t="s">
        <v>14</v>
      </c>
      <c r="H75" s="119" t="s">
        <v>14</v>
      </c>
      <c r="I75" s="119" t="s">
        <v>14</v>
      </c>
      <c r="J75" s="123" t="s">
        <v>111</v>
      </c>
      <c r="K75" s="119" t="s">
        <v>14</v>
      </c>
      <c r="L75" s="123" t="s">
        <v>125</v>
      </c>
      <c r="M75" s="123" t="s">
        <v>126</v>
      </c>
      <c r="N75" s="122" t="s">
        <v>127</v>
      </c>
      <c r="O75" s="112" t="s">
        <v>128</v>
      </c>
      <c r="P75" s="112" t="s">
        <v>34</v>
      </c>
      <c r="Q75" s="112" t="s">
        <v>33</v>
      </c>
      <c r="R75" s="122"/>
      <c r="S75" s="119" t="s">
        <v>129</v>
      </c>
      <c r="T75" s="119" t="s">
        <v>130</v>
      </c>
      <c r="U75" s="122" t="s">
        <v>34</v>
      </c>
      <c r="V75" s="114" t="s">
        <v>131</v>
      </c>
      <c r="W75" s="119" t="s">
        <v>14</v>
      </c>
      <c r="X75" s="119" t="s">
        <v>14</v>
      </c>
      <c r="Y75" s="119" t="s">
        <v>14</v>
      </c>
      <c r="Z75" s="120" t="s">
        <v>14</v>
      </c>
      <c r="AA75" s="119" t="s">
        <v>14</v>
      </c>
      <c r="AB75" s="120" t="s">
        <v>14</v>
      </c>
      <c r="AC75" s="119" t="s">
        <v>14</v>
      </c>
      <c r="AD75" s="119" t="s">
        <v>14</v>
      </c>
      <c r="AE75" s="119" t="s">
        <v>14</v>
      </c>
      <c r="AF75" s="119" t="s">
        <v>14</v>
      </c>
      <c r="AG75" s="119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3"/>
      <c r="E76" s="123"/>
      <c r="F76" s="123"/>
      <c r="G76" s="119"/>
      <c r="H76" s="119"/>
      <c r="I76" s="119"/>
      <c r="J76" s="123"/>
      <c r="K76" s="119"/>
      <c r="L76" s="123"/>
      <c r="M76" s="123"/>
      <c r="N76" s="122"/>
      <c r="O76" s="113"/>
      <c r="P76" s="113"/>
      <c r="Q76" s="113"/>
      <c r="R76" s="122"/>
      <c r="S76" s="119"/>
      <c r="T76" s="119"/>
      <c r="U76" s="122"/>
      <c r="V76" s="114"/>
      <c r="W76" s="119"/>
      <c r="X76" s="119"/>
      <c r="Y76" s="119"/>
      <c r="Z76" s="120"/>
      <c r="AA76" s="119"/>
      <c r="AB76" s="120"/>
      <c r="AC76" s="119"/>
      <c r="AD76" s="119"/>
      <c r="AE76" s="119"/>
      <c r="AF76" s="119"/>
      <c r="AG76" s="119"/>
      <c r="AH76" s="121" t="s">
        <v>37</v>
      </c>
      <c r="AI76" s="121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3"/>
      <c r="E77" s="123"/>
      <c r="F77" s="123"/>
      <c r="G77" s="119"/>
      <c r="H77" s="119"/>
      <c r="I77" s="119"/>
      <c r="J77" s="123"/>
      <c r="K77" s="119"/>
      <c r="L77" s="123"/>
      <c r="M77" s="123"/>
      <c r="N77" s="122"/>
      <c r="O77" s="114"/>
      <c r="P77" s="114"/>
      <c r="Q77" s="114"/>
      <c r="R77" s="122"/>
      <c r="S77" s="119"/>
      <c r="T77" s="119"/>
      <c r="U77" s="122"/>
      <c r="V77" s="114"/>
      <c r="W77" s="119"/>
      <c r="X77" s="119"/>
      <c r="Y77" s="119"/>
      <c r="Z77" s="120"/>
      <c r="AA77" s="119"/>
      <c r="AB77" s="120"/>
      <c r="AC77" s="119"/>
      <c r="AD77" s="119"/>
      <c r="AE77" s="119"/>
      <c r="AF77" s="119"/>
      <c r="AG77" s="119"/>
      <c r="AH77" s="121"/>
      <c r="AI77" s="121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15" t="s">
        <v>67</v>
      </c>
      <c r="B79" s="110" t="str">
        <f>"117"</f>
        <v>117</v>
      </c>
      <c r="C79" s="111" t="s">
        <v>45</v>
      </c>
      <c r="D79" s="84"/>
      <c r="E79" s="105" t="s">
        <v>14</v>
      </c>
      <c r="F79" s="105" t="s">
        <v>14</v>
      </c>
      <c r="G79" s="105" t="s">
        <v>14</v>
      </c>
      <c r="H79" s="105" t="s">
        <v>14</v>
      </c>
      <c r="I79" s="105" t="s">
        <v>14</v>
      </c>
      <c r="J79" s="105" t="s">
        <v>14</v>
      </c>
      <c r="K79" s="105" t="s">
        <v>14</v>
      </c>
      <c r="L79" s="64">
        <v>10</v>
      </c>
      <c r="M79" s="64">
        <v>29.6</v>
      </c>
      <c r="N79" s="94">
        <v>13</v>
      </c>
      <c r="O79" s="105" t="s">
        <v>14</v>
      </c>
      <c r="P79" s="105" t="s">
        <v>14</v>
      </c>
      <c r="Q79" s="105" t="s">
        <v>14</v>
      </c>
      <c r="R79" s="105" t="s">
        <v>14</v>
      </c>
      <c r="S79" s="105" t="s">
        <v>14</v>
      </c>
      <c r="T79" s="94">
        <v>31.3</v>
      </c>
      <c r="U79" s="105" t="s">
        <v>14</v>
      </c>
      <c r="V79" s="105" t="s">
        <v>14</v>
      </c>
      <c r="W79" s="105" t="s">
        <v>14</v>
      </c>
      <c r="X79" s="105" t="s">
        <v>14</v>
      </c>
      <c r="Y79" s="105" t="s">
        <v>14</v>
      </c>
      <c r="Z79" s="105" t="s">
        <v>14</v>
      </c>
      <c r="AA79" s="105" t="s">
        <v>14</v>
      </c>
      <c r="AB79" s="105" t="s">
        <v>14</v>
      </c>
      <c r="AC79" s="105" t="s">
        <v>14</v>
      </c>
      <c r="AD79" s="105" t="s">
        <v>14</v>
      </c>
      <c r="AE79" s="105" t="s">
        <v>14</v>
      </c>
      <c r="AF79" s="105" t="s">
        <v>14</v>
      </c>
      <c r="AG79" s="105" t="s">
        <v>14</v>
      </c>
      <c r="AH79" s="108">
        <v>2.665</v>
      </c>
      <c r="AI79" s="107" t="s">
        <v>14</v>
      </c>
      <c r="AJ79" s="5"/>
      <c r="AK79" s="5"/>
      <c r="AL79" s="5"/>
      <c r="AM79" s="5"/>
    </row>
    <row r="80" spans="1:39" ht="10.5" customHeight="1">
      <c r="A80" s="115"/>
      <c r="B80" s="110"/>
      <c r="C80" s="111"/>
      <c r="D80" s="78"/>
      <c r="E80" s="105"/>
      <c r="F80" s="105"/>
      <c r="G80" s="105"/>
      <c r="H80" s="105"/>
      <c r="I80" s="105"/>
      <c r="J80" s="105"/>
      <c r="K80" s="105"/>
      <c r="L80" s="69" t="s">
        <v>149</v>
      </c>
      <c r="M80" s="69" t="s">
        <v>150</v>
      </c>
      <c r="N80" s="94" t="s">
        <v>151</v>
      </c>
      <c r="O80" s="105"/>
      <c r="P80" s="105"/>
      <c r="Q80" s="105"/>
      <c r="R80" s="105"/>
      <c r="S80" s="105"/>
      <c r="T80" s="94" t="s">
        <v>152</v>
      </c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8"/>
      <c r="AI80" s="107"/>
      <c r="AJ80" s="5"/>
      <c r="AK80" s="5"/>
      <c r="AL80" s="5"/>
      <c r="AM80" s="5"/>
    </row>
    <row r="81" spans="1:39" ht="14.25" customHeight="1">
      <c r="A81" s="115" t="s">
        <v>68</v>
      </c>
      <c r="B81" s="110" t="str">
        <f>"119"</f>
        <v>119</v>
      </c>
      <c r="C81" s="111" t="s">
        <v>41</v>
      </c>
      <c r="D81" s="78"/>
      <c r="E81" s="106" t="s">
        <v>14</v>
      </c>
      <c r="F81" s="106" t="s">
        <v>14</v>
      </c>
      <c r="G81" s="106" t="s">
        <v>14</v>
      </c>
      <c r="H81" s="106" t="s">
        <v>14</v>
      </c>
      <c r="I81" s="106" t="s">
        <v>14</v>
      </c>
      <c r="J81" s="106" t="s">
        <v>14</v>
      </c>
      <c r="K81" s="106" t="s">
        <v>14</v>
      </c>
      <c r="L81" s="93">
        <v>8</v>
      </c>
      <c r="M81" s="106" t="s">
        <v>14</v>
      </c>
      <c r="N81" s="106" t="s">
        <v>14</v>
      </c>
      <c r="O81" s="106" t="s">
        <v>14</v>
      </c>
      <c r="P81" s="106" t="s">
        <v>14</v>
      </c>
      <c r="Q81" s="106" t="s">
        <v>14</v>
      </c>
      <c r="R81" s="106" t="s">
        <v>14</v>
      </c>
      <c r="S81" s="106" t="s">
        <v>14</v>
      </c>
      <c r="T81" s="106" t="s">
        <v>14</v>
      </c>
      <c r="U81" s="106" t="s">
        <v>14</v>
      </c>
      <c r="V81" s="106" t="s">
        <v>14</v>
      </c>
      <c r="W81" s="106" t="s">
        <v>14</v>
      </c>
      <c r="X81" s="106" t="s">
        <v>14</v>
      </c>
      <c r="Y81" s="106" t="s">
        <v>14</v>
      </c>
      <c r="Z81" s="106" t="s">
        <v>14</v>
      </c>
      <c r="AA81" s="106" t="s">
        <v>14</v>
      </c>
      <c r="AB81" s="106" t="s">
        <v>14</v>
      </c>
      <c r="AC81" s="106" t="s">
        <v>14</v>
      </c>
      <c r="AD81" s="106" t="s">
        <v>14</v>
      </c>
      <c r="AE81" s="106" t="s">
        <v>14</v>
      </c>
      <c r="AF81" s="106" t="s">
        <v>14</v>
      </c>
      <c r="AG81" s="106" t="s">
        <v>14</v>
      </c>
      <c r="AH81" s="118">
        <v>0.27200000000000002</v>
      </c>
      <c r="AI81" s="107" t="s">
        <v>14</v>
      </c>
      <c r="AJ81" s="5"/>
      <c r="AK81" s="5"/>
      <c r="AL81" s="5"/>
      <c r="AM81" s="5"/>
    </row>
    <row r="82" spans="1:39" ht="15" customHeight="1">
      <c r="A82" s="115"/>
      <c r="B82" s="110"/>
      <c r="C82" s="111"/>
      <c r="D82" s="78"/>
      <c r="E82" s="105"/>
      <c r="F82" s="105"/>
      <c r="G82" s="105"/>
      <c r="H82" s="105"/>
      <c r="I82" s="105"/>
      <c r="J82" s="105"/>
      <c r="K82" s="105"/>
      <c r="L82" s="94" t="s">
        <v>153</v>
      </c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7"/>
      <c r="AI82" s="107"/>
      <c r="AJ82" s="5"/>
      <c r="AK82" s="5"/>
      <c r="AL82" s="5"/>
      <c r="AM82" s="5"/>
    </row>
    <row r="83" spans="1:39" ht="12.75" customHeight="1">
      <c r="A83" s="115" t="s">
        <v>69</v>
      </c>
      <c r="B83" s="110" t="str">
        <f>"123"</f>
        <v>123</v>
      </c>
      <c r="C83" s="110" t="s">
        <v>45</v>
      </c>
      <c r="D83" s="78">
        <v>3</v>
      </c>
      <c r="E83" s="105" t="s">
        <v>14</v>
      </c>
      <c r="F83" s="105" t="s">
        <v>14</v>
      </c>
      <c r="G83" s="105" t="s">
        <v>14</v>
      </c>
      <c r="H83" s="105" t="s">
        <v>14</v>
      </c>
      <c r="I83" s="105" t="s">
        <v>14</v>
      </c>
      <c r="J83" s="105" t="s">
        <v>14</v>
      </c>
      <c r="K83" s="105" t="s">
        <v>14</v>
      </c>
      <c r="L83" s="64">
        <v>2</v>
      </c>
      <c r="M83" s="64">
        <v>12</v>
      </c>
      <c r="N83" s="94">
        <v>6</v>
      </c>
      <c r="O83" s="105" t="s">
        <v>14</v>
      </c>
      <c r="P83" s="105" t="s">
        <v>14</v>
      </c>
      <c r="Q83" s="105" t="s">
        <v>14</v>
      </c>
      <c r="R83" s="105" t="s">
        <v>14</v>
      </c>
      <c r="S83" s="105" t="s">
        <v>14</v>
      </c>
      <c r="T83" s="94">
        <v>11.3</v>
      </c>
      <c r="U83" s="82"/>
      <c r="V83" s="105" t="s">
        <v>14</v>
      </c>
      <c r="W83" s="105" t="s">
        <v>14</v>
      </c>
      <c r="X83" s="105" t="s">
        <v>14</v>
      </c>
      <c r="Y83" s="105" t="s">
        <v>14</v>
      </c>
      <c r="Z83" s="105" t="s">
        <v>14</v>
      </c>
      <c r="AA83" s="105" t="s">
        <v>14</v>
      </c>
      <c r="AB83" s="105" t="s">
        <v>14</v>
      </c>
      <c r="AC83" s="105" t="s">
        <v>14</v>
      </c>
      <c r="AD83" s="105" t="s">
        <v>14</v>
      </c>
      <c r="AE83" s="105" t="s">
        <v>14</v>
      </c>
      <c r="AF83" s="105" t="s">
        <v>14</v>
      </c>
      <c r="AG83" s="105" t="s">
        <v>14</v>
      </c>
      <c r="AH83" s="108">
        <v>1.2</v>
      </c>
      <c r="AI83" s="107" t="s">
        <v>14</v>
      </c>
      <c r="AJ83" s="5"/>
      <c r="AK83" s="5"/>
      <c r="AL83" s="5"/>
      <c r="AM83" s="5"/>
    </row>
    <row r="84" spans="1:39" ht="12" customHeight="1">
      <c r="A84" s="115"/>
      <c r="B84" s="110"/>
      <c r="C84" s="110"/>
      <c r="D84" s="78" t="s">
        <v>145</v>
      </c>
      <c r="E84" s="105"/>
      <c r="F84" s="105"/>
      <c r="G84" s="105"/>
      <c r="H84" s="105"/>
      <c r="I84" s="105"/>
      <c r="J84" s="105"/>
      <c r="K84" s="105"/>
      <c r="L84" s="69" t="s">
        <v>154</v>
      </c>
      <c r="M84" s="69" t="s">
        <v>155</v>
      </c>
      <c r="N84" s="94" t="s">
        <v>156</v>
      </c>
      <c r="O84" s="105"/>
      <c r="P84" s="105"/>
      <c r="Q84" s="105"/>
      <c r="R84" s="105"/>
      <c r="S84" s="105"/>
      <c r="T84" s="94" t="s">
        <v>157</v>
      </c>
      <c r="U84" s="83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8"/>
      <c r="AI84" s="107"/>
      <c r="AJ84" s="5"/>
      <c r="AK84" s="5"/>
      <c r="AL84" s="5"/>
      <c r="AM84" s="5"/>
    </row>
    <row r="85" spans="1:39" ht="10.5" customHeight="1">
      <c r="A85" s="115" t="s">
        <v>70</v>
      </c>
      <c r="B85" s="110" t="str">
        <f>"124"</f>
        <v>124</v>
      </c>
      <c r="C85" s="111" t="s">
        <v>41</v>
      </c>
      <c r="D85" s="99">
        <v>5</v>
      </c>
      <c r="E85" s="64"/>
      <c r="F85" s="105" t="s">
        <v>14</v>
      </c>
      <c r="G85" s="105" t="s">
        <v>14</v>
      </c>
      <c r="H85" s="105" t="s">
        <v>14</v>
      </c>
      <c r="I85" s="105" t="s">
        <v>14</v>
      </c>
      <c r="J85" s="105" t="s">
        <v>14</v>
      </c>
      <c r="K85" s="105" t="s">
        <v>14</v>
      </c>
      <c r="L85" s="105" t="s">
        <v>43</v>
      </c>
      <c r="M85" s="105" t="s">
        <v>14</v>
      </c>
      <c r="N85" s="105" t="s">
        <v>14</v>
      </c>
      <c r="O85" s="105" t="s">
        <v>14</v>
      </c>
      <c r="P85" s="105" t="s">
        <v>14</v>
      </c>
      <c r="Q85" s="105" t="s">
        <v>14</v>
      </c>
      <c r="R85" s="105" t="s">
        <v>14</v>
      </c>
      <c r="S85" s="105" t="s">
        <v>14</v>
      </c>
      <c r="T85" s="105" t="s">
        <v>14</v>
      </c>
      <c r="U85" s="71"/>
      <c r="V85" s="105" t="s">
        <v>14</v>
      </c>
      <c r="W85" s="105" t="s">
        <v>14</v>
      </c>
      <c r="X85" s="105" t="s">
        <v>14</v>
      </c>
      <c r="Y85" s="105" t="s">
        <v>14</v>
      </c>
      <c r="Z85" s="105" t="s">
        <v>14</v>
      </c>
      <c r="AA85" s="105" t="s">
        <v>14</v>
      </c>
      <c r="AB85" s="105" t="s">
        <v>14</v>
      </c>
      <c r="AC85" s="105" t="s">
        <v>14</v>
      </c>
      <c r="AD85" s="105" t="s">
        <v>14</v>
      </c>
      <c r="AE85" s="105" t="s">
        <v>14</v>
      </c>
      <c r="AF85" s="105" t="s">
        <v>14</v>
      </c>
      <c r="AG85" s="105" t="s">
        <v>14</v>
      </c>
      <c r="AH85" s="108">
        <v>0.17</v>
      </c>
      <c r="AI85" s="107" t="s">
        <v>14</v>
      </c>
      <c r="AJ85" s="5"/>
      <c r="AK85" s="5"/>
      <c r="AL85" s="5"/>
      <c r="AM85" s="5"/>
    </row>
    <row r="86" spans="1:39" ht="11.25" customHeight="1">
      <c r="A86" s="115"/>
      <c r="B86" s="110"/>
      <c r="C86" s="111"/>
      <c r="D86" s="99" t="s">
        <v>158</v>
      </c>
      <c r="E86" s="69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72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8"/>
      <c r="AI86" s="107"/>
      <c r="AJ86" s="5"/>
      <c r="AK86" s="5"/>
      <c r="AL86" s="5"/>
      <c r="AM86" s="5"/>
    </row>
    <row r="87" spans="1:39" ht="11.25" customHeight="1">
      <c r="A87" s="115" t="s">
        <v>71</v>
      </c>
      <c r="B87" s="110" t="str">
        <f>"125"</f>
        <v>125</v>
      </c>
      <c r="C87" s="111" t="s">
        <v>41</v>
      </c>
      <c r="D87" s="105" t="s">
        <v>14</v>
      </c>
      <c r="E87" s="106" t="s">
        <v>14</v>
      </c>
      <c r="F87" s="106" t="s">
        <v>14</v>
      </c>
      <c r="G87" s="106" t="s">
        <v>14</v>
      </c>
      <c r="H87" s="106" t="s">
        <v>14</v>
      </c>
      <c r="I87" s="106" t="s">
        <v>14</v>
      </c>
      <c r="J87" s="106" t="s">
        <v>14</v>
      </c>
      <c r="K87" s="106" t="s">
        <v>14</v>
      </c>
      <c r="L87" s="106" t="s">
        <v>14</v>
      </c>
      <c r="M87" s="106" t="s">
        <v>14</v>
      </c>
      <c r="N87" s="106" t="s">
        <v>14</v>
      </c>
      <c r="O87" s="106" t="s">
        <v>14</v>
      </c>
      <c r="P87" s="106" t="s">
        <v>14</v>
      </c>
      <c r="Q87" s="106" t="s">
        <v>14</v>
      </c>
      <c r="R87" s="106" t="s">
        <v>14</v>
      </c>
      <c r="S87" s="106" t="s">
        <v>14</v>
      </c>
      <c r="T87" s="106" t="s">
        <v>14</v>
      </c>
      <c r="U87" s="106" t="s">
        <v>110</v>
      </c>
      <c r="V87" s="106" t="s">
        <v>14</v>
      </c>
      <c r="W87" s="106" t="s">
        <v>14</v>
      </c>
      <c r="X87" s="106" t="s">
        <v>14</v>
      </c>
      <c r="Y87" s="106" t="s">
        <v>14</v>
      </c>
      <c r="Z87" s="106" t="s">
        <v>14</v>
      </c>
      <c r="AA87" s="106" t="s">
        <v>14</v>
      </c>
      <c r="AB87" s="106" t="s">
        <v>14</v>
      </c>
      <c r="AC87" s="106" t="s">
        <v>14</v>
      </c>
      <c r="AD87" s="106" t="s">
        <v>14</v>
      </c>
      <c r="AE87" s="106" t="s">
        <v>14</v>
      </c>
      <c r="AF87" s="106" t="s">
        <v>14</v>
      </c>
      <c r="AG87" s="106" t="s">
        <v>14</v>
      </c>
      <c r="AH87" s="118" t="s">
        <v>14</v>
      </c>
      <c r="AI87" s="107" t="s">
        <v>14</v>
      </c>
      <c r="AJ87" s="5"/>
      <c r="AK87" s="5"/>
      <c r="AL87" s="5"/>
      <c r="AM87" s="5"/>
    </row>
    <row r="88" spans="1:39" ht="9.75" customHeight="1">
      <c r="A88" s="115"/>
      <c r="B88" s="110"/>
      <c r="C88" s="111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7"/>
      <c r="AI88" s="107"/>
      <c r="AJ88" s="5"/>
      <c r="AK88" s="5"/>
      <c r="AL88" s="5"/>
      <c r="AM88" s="5"/>
    </row>
    <row r="89" spans="1:39" ht="12" customHeight="1">
      <c r="A89" s="115" t="s">
        <v>72</v>
      </c>
      <c r="B89" s="110" t="str">
        <f>"126"</f>
        <v>126</v>
      </c>
      <c r="C89" s="111" t="s">
        <v>73</v>
      </c>
      <c r="D89" s="64"/>
      <c r="E89" s="105" t="s">
        <v>14</v>
      </c>
      <c r="F89" s="95">
        <v>110</v>
      </c>
      <c r="G89" s="105" t="s">
        <v>110</v>
      </c>
      <c r="H89" s="105" t="s">
        <v>14</v>
      </c>
      <c r="I89" s="105" t="s">
        <v>14</v>
      </c>
      <c r="J89" s="105" t="s">
        <v>14</v>
      </c>
      <c r="K89" s="105" t="s">
        <v>14</v>
      </c>
      <c r="L89" s="105" t="s">
        <v>43</v>
      </c>
      <c r="M89" s="105" t="s">
        <v>14</v>
      </c>
      <c r="N89" s="105" t="s">
        <v>14</v>
      </c>
      <c r="O89" s="105" t="s">
        <v>14</v>
      </c>
      <c r="P89" s="105" t="s">
        <v>14</v>
      </c>
      <c r="Q89" s="105" t="s">
        <v>14</v>
      </c>
      <c r="R89" s="105" t="s">
        <v>14</v>
      </c>
      <c r="S89" s="105" t="s">
        <v>14</v>
      </c>
      <c r="T89" s="105" t="s">
        <v>14</v>
      </c>
      <c r="U89" s="105" t="s">
        <v>14</v>
      </c>
      <c r="V89" s="104" t="s">
        <v>110</v>
      </c>
      <c r="W89" s="105" t="s">
        <v>14</v>
      </c>
      <c r="X89" s="105" t="s">
        <v>14</v>
      </c>
      <c r="Y89" s="105" t="s">
        <v>14</v>
      </c>
      <c r="Z89" s="105" t="s">
        <v>14</v>
      </c>
      <c r="AA89" s="105" t="s">
        <v>14</v>
      </c>
      <c r="AB89" s="105" t="s">
        <v>14</v>
      </c>
      <c r="AC89" s="105" t="s">
        <v>14</v>
      </c>
      <c r="AD89" s="105" t="s">
        <v>14</v>
      </c>
      <c r="AE89" s="105" t="s">
        <v>14</v>
      </c>
      <c r="AF89" s="105" t="s">
        <v>14</v>
      </c>
      <c r="AG89" s="105" t="s">
        <v>14</v>
      </c>
      <c r="AH89" s="108">
        <v>4</v>
      </c>
      <c r="AI89" s="107" t="s">
        <v>14</v>
      </c>
      <c r="AJ89" s="5"/>
      <c r="AK89" s="5"/>
      <c r="AL89" s="5"/>
      <c r="AM89" s="5"/>
    </row>
    <row r="90" spans="1:39" ht="12" customHeight="1">
      <c r="A90" s="115"/>
      <c r="B90" s="110"/>
      <c r="C90" s="111"/>
      <c r="D90" s="69"/>
      <c r="E90" s="105"/>
      <c r="F90" s="96" t="s">
        <v>133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3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8"/>
      <c r="AI90" s="107"/>
      <c r="AJ90" s="5"/>
      <c r="AK90" s="5"/>
      <c r="AL90" s="5"/>
      <c r="AM90" s="5"/>
    </row>
    <row r="91" spans="1:39" ht="13.5" customHeight="1">
      <c r="A91" s="126" t="s">
        <v>74</v>
      </c>
      <c r="B91" s="110" t="str">
        <f>"130"</f>
        <v>130</v>
      </c>
      <c r="C91" s="111" t="s">
        <v>41</v>
      </c>
      <c r="D91" s="78"/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64">
        <v>10</v>
      </c>
      <c r="M91" s="64">
        <v>27.7</v>
      </c>
      <c r="N91" s="93">
        <v>13.2</v>
      </c>
      <c r="O91" s="106" t="s">
        <v>14</v>
      </c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106" t="s">
        <v>14</v>
      </c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106" t="s">
        <v>14</v>
      </c>
      <c r="AH91" s="109">
        <v>1.73</v>
      </c>
      <c r="AI91" s="107" t="s">
        <v>14</v>
      </c>
      <c r="AJ91" s="5"/>
      <c r="AK91" s="5"/>
      <c r="AL91" s="5"/>
      <c r="AM91" s="5"/>
    </row>
    <row r="92" spans="1:39" ht="12.6" customHeight="1">
      <c r="A92" s="126"/>
      <c r="B92" s="110"/>
      <c r="C92" s="111"/>
      <c r="D92" s="88"/>
      <c r="E92" s="105"/>
      <c r="F92" s="105"/>
      <c r="G92" s="105"/>
      <c r="H92" s="105"/>
      <c r="I92" s="105"/>
      <c r="J92" s="105"/>
      <c r="K92" s="105"/>
      <c r="L92" s="69" t="s">
        <v>149</v>
      </c>
      <c r="M92" s="69" t="s">
        <v>159</v>
      </c>
      <c r="N92" s="94" t="s">
        <v>160</v>
      </c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8"/>
      <c r="AI92" s="107"/>
      <c r="AJ92" s="5"/>
      <c r="AK92" s="5"/>
      <c r="AL92" s="5"/>
      <c r="AM92" s="5"/>
    </row>
    <row r="93" spans="1:39" ht="13.5" customHeight="1">
      <c r="A93" s="126" t="s">
        <v>75</v>
      </c>
      <c r="B93" s="110" t="str">
        <f>"132"</f>
        <v>132</v>
      </c>
      <c r="C93" s="111" t="s">
        <v>41</v>
      </c>
      <c r="D93" s="94">
        <v>7</v>
      </c>
      <c r="E93" s="105" t="s">
        <v>14</v>
      </c>
      <c r="F93" s="105" t="s">
        <v>14</v>
      </c>
      <c r="G93" s="105" t="s">
        <v>14</v>
      </c>
      <c r="H93" s="105" t="s">
        <v>14</v>
      </c>
      <c r="I93" s="105" t="s">
        <v>14</v>
      </c>
      <c r="J93" s="105" t="s">
        <v>14</v>
      </c>
      <c r="K93" s="105" t="s">
        <v>14</v>
      </c>
      <c r="L93" s="105" t="s">
        <v>43</v>
      </c>
      <c r="M93" s="64">
        <v>8.6999999999999993</v>
      </c>
      <c r="N93" s="94">
        <v>3</v>
      </c>
      <c r="O93" s="105" t="s">
        <v>14</v>
      </c>
      <c r="P93" s="105" t="s">
        <v>14</v>
      </c>
      <c r="Q93" s="105" t="s">
        <v>14</v>
      </c>
      <c r="R93" s="105" t="s">
        <v>14</v>
      </c>
      <c r="S93" s="105" t="s">
        <v>14</v>
      </c>
      <c r="T93" s="105" t="s">
        <v>14</v>
      </c>
      <c r="U93" s="77"/>
      <c r="V93" s="70"/>
      <c r="W93" s="105" t="s">
        <v>14</v>
      </c>
      <c r="X93" s="105" t="s">
        <v>14</v>
      </c>
      <c r="Y93" s="105" t="s">
        <v>14</v>
      </c>
      <c r="Z93" s="105" t="s">
        <v>14</v>
      </c>
      <c r="AA93" s="105" t="s">
        <v>14</v>
      </c>
      <c r="AB93" s="105" t="s">
        <v>14</v>
      </c>
      <c r="AC93" s="105" t="s">
        <v>14</v>
      </c>
      <c r="AD93" s="105" t="s">
        <v>14</v>
      </c>
      <c r="AE93" s="105" t="s">
        <v>14</v>
      </c>
      <c r="AF93" s="105" t="s">
        <v>14</v>
      </c>
      <c r="AG93" s="105" t="s">
        <v>14</v>
      </c>
      <c r="AH93" s="108">
        <v>0.78800000000000003</v>
      </c>
      <c r="AI93" s="107" t="s">
        <v>14</v>
      </c>
      <c r="AJ93" s="5"/>
      <c r="AK93" s="5"/>
      <c r="AL93" s="5"/>
      <c r="AM93" s="5"/>
    </row>
    <row r="94" spans="1:39" ht="15" customHeight="1">
      <c r="A94" s="126"/>
      <c r="B94" s="110"/>
      <c r="C94" s="111"/>
      <c r="D94" s="94" t="s">
        <v>132</v>
      </c>
      <c r="E94" s="105"/>
      <c r="F94" s="105"/>
      <c r="G94" s="105"/>
      <c r="H94" s="105"/>
      <c r="I94" s="105"/>
      <c r="J94" s="105"/>
      <c r="K94" s="105"/>
      <c r="L94" s="105"/>
      <c r="M94" s="69" t="s">
        <v>161</v>
      </c>
      <c r="N94" s="94" t="s">
        <v>145</v>
      </c>
      <c r="O94" s="105"/>
      <c r="P94" s="105"/>
      <c r="Q94" s="105"/>
      <c r="R94" s="105"/>
      <c r="S94" s="105"/>
      <c r="T94" s="105"/>
      <c r="U94" s="81"/>
      <c r="V94" s="70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8"/>
      <c r="AI94" s="107"/>
      <c r="AJ94" s="5"/>
      <c r="AK94" s="5"/>
      <c r="AL94" s="5"/>
      <c r="AM94" s="5"/>
    </row>
    <row r="95" spans="1:39" ht="12.75" customHeight="1">
      <c r="A95" s="115" t="s">
        <v>76</v>
      </c>
      <c r="B95" s="110" t="str">
        <f>"134"</f>
        <v>134</v>
      </c>
      <c r="C95" s="111" t="s">
        <v>41</v>
      </c>
      <c r="D95" s="105" t="s">
        <v>14</v>
      </c>
      <c r="E95" s="105" t="s">
        <v>14</v>
      </c>
      <c r="F95" s="105" t="s">
        <v>14</v>
      </c>
      <c r="G95" s="105" t="s">
        <v>14</v>
      </c>
      <c r="H95" s="105" t="s">
        <v>14</v>
      </c>
      <c r="I95" s="105" t="s">
        <v>14</v>
      </c>
      <c r="J95" s="105" t="s">
        <v>14</v>
      </c>
      <c r="K95" s="105" t="s">
        <v>14</v>
      </c>
      <c r="L95" s="105" t="s">
        <v>43</v>
      </c>
      <c r="M95" s="65"/>
      <c r="N95" s="105" t="s">
        <v>14</v>
      </c>
      <c r="O95" s="105" t="s">
        <v>14</v>
      </c>
      <c r="P95" s="105" t="s">
        <v>14</v>
      </c>
      <c r="Q95" s="105" t="s">
        <v>14</v>
      </c>
      <c r="R95" s="105" t="s">
        <v>14</v>
      </c>
      <c r="S95" s="105" t="s">
        <v>14</v>
      </c>
      <c r="T95" s="105" t="s">
        <v>14</v>
      </c>
      <c r="U95" s="105" t="s">
        <v>14</v>
      </c>
      <c r="V95" s="105" t="s">
        <v>14</v>
      </c>
      <c r="W95" s="105" t="s">
        <v>14</v>
      </c>
      <c r="X95" s="105" t="s">
        <v>14</v>
      </c>
      <c r="Y95" s="105" t="s">
        <v>14</v>
      </c>
      <c r="Z95" s="105" t="s">
        <v>14</v>
      </c>
      <c r="AA95" s="105" t="s">
        <v>14</v>
      </c>
      <c r="AB95" s="105" t="s">
        <v>14</v>
      </c>
      <c r="AC95" s="105" t="s">
        <v>14</v>
      </c>
      <c r="AD95" s="105" t="s">
        <v>14</v>
      </c>
      <c r="AE95" s="105" t="s">
        <v>14</v>
      </c>
      <c r="AF95" s="105" t="s">
        <v>14</v>
      </c>
      <c r="AG95" s="105" t="s">
        <v>14</v>
      </c>
      <c r="AH95" s="108"/>
      <c r="AI95" s="107" t="s">
        <v>14</v>
      </c>
      <c r="AJ95" s="5"/>
      <c r="AK95" s="5"/>
      <c r="AL95" s="5"/>
      <c r="AM95" s="5"/>
    </row>
    <row r="96" spans="1:39" ht="10.5" customHeight="1">
      <c r="A96" s="115"/>
      <c r="B96" s="110"/>
      <c r="C96" s="111"/>
      <c r="D96" s="105"/>
      <c r="E96" s="105"/>
      <c r="F96" s="105"/>
      <c r="G96" s="105"/>
      <c r="H96" s="105"/>
      <c r="I96" s="105"/>
      <c r="J96" s="105"/>
      <c r="K96" s="105"/>
      <c r="L96" s="105"/>
      <c r="M96" s="89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8"/>
      <c r="AI96" s="107"/>
      <c r="AJ96" s="5"/>
      <c r="AK96" s="5"/>
      <c r="AL96" s="5"/>
      <c r="AM96" s="5"/>
    </row>
    <row r="97" spans="1:39" ht="13.5" customHeight="1">
      <c r="A97" s="115" t="s">
        <v>77</v>
      </c>
      <c r="B97" s="110" t="str">
        <f>"137"</f>
        <v>137</v>
      </c>
      <c r="C97" s="111" t="s">
        <v>41</v>
      </c>
      <c r="D97" s="105" t="s">
        <v>14</v>
      </c>
      <c r="E97" s="106" t="s">
        <v>14</v>
      </c>
      <c r="F97" s="106" t="s">
        <v>14</v>
      </c>
      <c r="G97" s="106" t="s">
        <v>14</v>
      </c>
      <c r="H97" s="106" t="s">
        <v>14</v>
      </c>
      <c r="I97" s="106" t="s">
        <v>14</v>
      </c>
      <c r="J97" s="106" t="s">
        <v>14</v>
      </c>
      <c r="K97" s="106" t="s">
        <v>14</v>
      </c>
      <c r="L97" s="106" t="s">
        <v>14</v>
      </c>
      <c r="M97" s="106" t="s">
        <v>14</v>
      </c>
      <c r="N97" s="106" t="s">
        <v>14</v>
      </c>
      <c r="O97" s="106" t="s">
        <v>14</v>
      </c>
      <c r="P97" s="106" t="s">
        <v>14</v>
      </c>
      <c r="Q97" s="106" t="s">
        <v>14</v>
      </c>
      <c r="R97" s="106" t="s">
        <v>14</v>
      </c>
      <c r="S97" s="106" t="s">
        <v>14</v>
      </c>
      <c r="T97" s="106" t="s">
        <v>14</v>
      </c>
      <c r="U97" s="106" t="s">
        <v>14</v>
      </c>
      <c r="V97" s="106" t="s">
        <v>14</v>
      </c>
      <c r="W97" s="106" t="s">
        <v>14</v>
      </c>
      <c r="X97" s="106" t="s">
        <v>14</v>
      </c>
      <c r="Y97" s="106" t="s">
        <v>14</v>
      </c>
      <c r="Z97" s="106" t="s">
        <v>14</v>
      </c>
      <c r="AA97" s="106" t="s">
        <v>14</v>
      </c>
      <c r="AB97" s="106" t="s">
        <v>14</v>
      </c>
      <c r="AC97" s="106" t="s">
        <v>14</v>
      </c>
      <c r="AD97" s="106" t="s">
        <v>14</v>
      </c>
      <c r="AE97" s="106" t="s">
        <v>14</v>
      </c>
      <c r="AF97" s="106" t="s">
        <v>14</v>
      </c>
      <c r="AG97" s="106" t="s">
        <v>14</v>
      </c>
      <c r="AH97" s="118" t="s">
        <v>14</v>
      </c>
      <c r="AI97" s="107" t="s">
        <v>14</v>
      </c>
      <c r="AJ97" s="5"/>
      <c r="AK97" s="5"/>
      <c r="AL97" s="5"/>
      <c r="AM97" s="5"/>
    </row>
    <row r="98" spans="1:39" ht="11.25" customHeight="1">
      <c r="A98" s="115"/>
      <c r="B98" s="110"/>
      <c r="C98" s="111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7"/>
      <c r="AI98" s="107"/>
      <c r="AJ98" s="5"/>
      <c r="AK98" s="5"/>
      <c r="AL98" s="5"/>
      <c r="AM98" s="5"/>
    </row>
    <row r="99" spans="1:39" ht="11.25" customHeight="1">
      <c r="A99" s="115" t="s">
        <v>35</v>
      </c>
      <c r="B99" s="110" t="str">
        <f>"144"</f>
        <v>144</v>
      </c>
      <c r="C99" s="111" t="s">
        <v>41</v>
      </c>
      <c r="D99" s="105" t="s">
        <v>14</v>
      </c>
      <c r="E99" s="105" t="s">
        <v>14</v>
      </c>
      <c r="F99" s="105" t="s">
        <v>14</v>
      </c>
      <c r="G99" s="105" t="s">
        <v>14</v>
      </c>
      <c r="H99" s="105" t="s">
        <v>14</v>
      </c>
      <c r="I99" s="105" t="s">
        <v>14</v>
      </c>
      <c r="J99" s="105" t="s">
        <v>14</v>
      </c>
      <c r="K99" s="105" t="s">
        <v>14</v>
      </c>
      <c r="L99" s="105" t="s">
        <v>43</v>
      </c>
      <c r="M99" s="105" t="s">
        <v>14</v>
      </c>
      <c r="N99" s="105" t="s">
        <v>14</v>
      </c>
      <c r="O99" s="105" t="s">
        <v>14</v>
      </c>
      <c r="P99" s="105" t="s">
        <v>14</v>
      </c>
      <c r="Q99" s="105" t="s">
        <v>14</v>
      </c>
      <c r="R99" s="105" t="s">
        <v>14</v>
      </c>
      <c r="S99" s="105" t="s">
        <v>14</v>
      </c>
      <c r="T99" s="105" t="s">
        <v>14</v>
      </c>
      <c r="U99" s="105" t="s">
        <v>14</v>
      </c>
      <c r="V99" s="105" t="s">
        <v>14</v>
      </c>
      <c r="W99" s="105" t="s">
        <v>14</v>
      </c>
      <c r="X99" s="105" t="s">
        <v>14</v>
      </c>
      <c r="Y99" s="105" t="s">
        <v>14</v>
      </c>
      <c r="Z99" s="105" t="s">
        <v>14</v>
      </c>
      <c r="AA99" s="105" t="s">
        <v>14</v>
      </c>
      <c r="AB99" s="105" t="s">
        <v>14</v>
      </c>
      <c r="AC99" s="105" t="s">
        <v>14</v>
      </c>
      <c r="AD99" s="105" t="s">
        <v>14</v>
      </c>
      <c r="AE99" s="105" t="s">
        <v>14</v>
      </c>
      <c r="AF99" s="105" t="s">
        <v>14</v>
      </c>
      <c r="AG99" s="105" t="s">
        <v>14</v>
      </c>
      <c r="AH99" s="107" t="s">
        <v>14</v>
      </c>
      <c r="AI99" s="107" t="s">
        <v>14</v>
      </c>
      <c r="AJ99" s="5"/>
      <c r="AK99" s="5"/>
      <c r="AL99" s="5"/>
      <c r="AM99" s="5"/>
    </row>
    <row r="100" spans="1:39" ht="11.25" customHeight="1">
      <c r="A100" s="115"/>
      <c r="B100" s="110"/>
      <c r="C100" s="111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7"/>
      <c r="AI100" s="107"/>
      <c r="AJ100" s="5"/>
      <c r="AK100" s="5"/>
      <c r="AL100" s="5"/>
      <c r="AM100" s="5"/>
    </row>
    <row r="101" spans="1:39" ht="11.25" customHeight="1">
      <c r="A101" s="115" t="s">
        <v>78</v>
      </c>
      <c r="B101" s="110" t="str">
        <f>"151"</f>
        <v>151</v>
      </c>
      <c r="C101" s="111" t="s">
        <v>41</v>
      </c>
      <c r="D101" s="105" t="s">
        <v>14</v>
      </c>
      <c r="E101" s="105" t="s">
        <v>14</v>
      </c>
      <c r="F101" s="105" t="s">
        <v>14</v>
      </c>
      <c r="G101" s="105" t="s">
        <v>14</v>
      </c>
      <c r="H101" s="105" t="s">
        <v>14</v>
      </c>
      <c r="I101" s="105" t="s">
        <v>14</v>
      </c>
      <c r="J101" s="105" t="s">
        <v>14</v>
      </c>
      <c r="K101" s="105" t="s">
        <v>14</v>
      </c>
      <c r="L101" s="105" t="s">
        <v>43</v>
      </c>
      <c r="M101" s="105" t="s">
        <v>14</v>
      </c>
      <c r="N101" s="105" t="s">
        <v>14</v>
      </c>
      <c r="O101" s="105" t="s">
        <v>14</v>
      </c>
      <c r="P101" s="105" t="s">
        <v>14</v>
      </c>
      <c r="Q101" s="105" t="s">
        <v>14</v>
      </c>
      <c r="R101" s="105" t="s">
        <v>14</v>
      </c>
      <c r="S101" s="105" t="s">
        <v>14</v>
      </c>
      <c r="T101" s="105" t="s">
        <v>14</v>
      </c>
      <c r="U101" s="105" t="s">
        <v>14</v>
      </c>
      <c r="V101" s="105" t="s">
        <v>14</v>
      </c>
      <c r="W101" s="105" t="s">
        <v>14</v>
      </c>
      <c r="X101" s="105" t="s">
        <v>14</v>
      </c>
      <c r="Y101" s="105" t="s">
        <v>14</v>
      </c>
      <c r="Z101" s="105" t="s">
        <v>14</v>
      </c>
      <c r="AA101" s="105" t="s">
        <v>14</v>
      </c>
      <c r="AB101" s="105" t="s">
        <v>14</v>
      </c>
      <c r="AC101" s="105" t="s">
        <v>14</v>
      </c>
      <c r="AD101" s="105" t="s">
        <v>14</v>
      </c>
      <c r="AE101" s="105" t="s">
        <v>14</v>
      </c>
      <c r="AF101" s="105" t="s">
        <v>14</v>
      </c>
      <c r="AG101" s="105" t="s">
        <v>14</v>
      </c>
      <c r="AH101" s="107" t="s">
        <v>14</v>
      </c>
      <c r="AI101" s="107" t="s">
        <v>14</v>
      </c>
      <c r="AJ101" s="5"/>
      <c r="AK101" s="5"/>
      <c r="AL101" s="5"/>
      <c r="AM101" s="5"/>
    </row>
    <row r="102" spans="1:39" ht="6" customHeight="1">
      <c r="A102" s="115"/>
      <c r="B102" s="110"/>
      <c r="C102" s="111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7"/>
      <c r="AI102" s="107"/>
      <c r="AJ102" s="5"/>
      <c r="AK102" s="5"/>
      <c r="AL102" s="5"/>
      <c r="AM102" s="5"/>
    </row>
    <row r="103" spans="1:39" ht="12" customHeight="1">
      <c r="A103" s="115" t="s">
        <v>79</v>
      </c>
      <c r="B103" s="110">
        <v>156</v>
      </c>
      <c r="C103" s="111" t="s">
        <v>41</v>
      </c>
      <c r="D103" s="105" t="s">
        <v>14</v>
      </c>
      <c r="E103" s="106" t="s">
        <v>14</v>
      </c>
      <c r="F103" s="106" t="s">
        <v>14</v>
      </c>
      <c r="G103" s="106" t="s">
        <v>14</v>
      </c>
      <c r="H103" s="106" t="s">
        <v>14</v>
      </c>
      <c r="I103" s="106" t="s">
        <v>14</v>
      </c>
      <c r="J103" s="106" t="s">
        <v>14</v>
      </c>
      <c r="K103" s="106" t="s">
        <v>14</v>
      </c>
      <c r="L103" s="106" t="s">
        <v>14</v>
      </c>
      <c r="M103" s="106" t="s">
        <v>14</v>
      </c>
      <c r="N103" s="106" t="s">
        <v>14</v>
      </c>
      <c r="O103" s="106" t="s">
        <v>14</v>
      </c>
      <c r="P103" s="106" t="s">
        <v>14</v>
      </c>
      <c r="Q103" s="106" t="s">
        <v>14</v>
      </c>
      <c r="R103" s="106" t="s">
        <v>14</v>
      </c>
      <c r="S103" s="106" t="s">
        <v>14</v>
      </c>
      <c r="T103" s="106" t="s">
        <v>14</v>
      </c>
      <c r="U103" s="106" t="s">
        <v>14</v>
      </c>
      <c r="V103" s="106" t="s">
        <v>14</v>
      </c>
      <c r="W103" s="106" t="s">
        <v>14</v>
      </c>
      <c r="X103" s="106" t="s">
        <v>14</v>
      </c>
      <c r="Y103" s="106" t="s">
        <v>14</v>
      </c>
      <c r="Z103" s="106" t="s">
        <v>14</v>
      </c>
      <c r="AA103" s="106" t="s">
        <v>14</v>
      </c>
      <c r="AB103" s="106" t="s">
        <v>14</v>
      </c>
      <c r="AC103" s="106" t="s">
        <v>14</v>
      </c>
      <c r="AD103" s="106" t="s">
        <v>14</v>
      </c>
      <c r="AE103" s="106" t="s">
        <v>14</v>
      </c>
      <c r="AF103" s="106" t="s">
        <v>14</v>
      </c>
      <c r="AG103" s="106" t="s">
        <v>14</v>
      </c>
      <c r="AH103" s="118" t="s">
        <v>14</v>
      </c>
      <c r="AI103" s="107" t="s">
        <v>14</v>
      </c>
      <c r="AJ103" s="5"/>
      <c r="AK103" s="5"/>
      <c r="AL103" s="5"/>
      <c r="AM103" s="5"/>
    </row>
    <row r="104" spans="1:39" ht="6.75" customHeight="1">
      <c r="A104" s="115"/>
      <c r="B104" s="110"/>
      <c r="C104" s="111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7"/>
      <c r="AI104" s="107"/>
      <c r="AJ104" s="5"/>
      <c r="AK104" s="5"/>
      <c r="AL104" s="5"/>
      <c r="AM104" s="5"/>
    </row>
    <row r="105" spans="1:39" ht="13.5" customHeight="1">
      <c r="A105" s="115" t="s">
        <v>121</v>
      </c>
      <c r="B105" s="110" t="str">
        <f>"092"</f>
        <v>092</v>
      </c>
      <c r="C105" s="111" t="s">
        <v>73</v>
      </c>
      <c r="D105" s="105" t="s">
        <v>14</v>
      </c>
      <c r="E105" s="105" t="s">
        <v>14</v>
      </c>
      <c r="F105" s="105" t="s">
        <v>14</v>
      </c>
      <c r="G105" s="105" t="s">
        <v>14</v>
      </c>
      <c r="H105" s="105" t="s">
        <v>14</v>
      </c>
      <c r="I105" s="105" t="s">
        <v>14</v>
      </c>
      <c r="J105" s="105" t="s">
        <v>14</v>
      </c>
      <c r="K105" s="105" t="s">
        <v>14</v>
      </c>
      <c r="L105" s="105" t="s">
        <v>43</v>
      </c>
      <c r="M105" s="105" t="s">
        <v>14</v>
      </c>
      <c r="N105" s="105" t="s">
        <v>14</v>
      </c>
      <c r="O105" s="105" t="s">
        <v>14</v>
      </c>
      <c r="P105" s="105" t="s">
        <v>14</v>
      </c>
      <c r="Q105" s="105" t="s">
        <v>14</v>
      </c>
      <c r="R105" s="105" t="s">
        <v>14</v>
      </c>
      <c r="S105" s="105" t="s">
        <v>14</v>
      </c>
      <c r="T105" s="105" t="s">
        <v>14</v>
      </c>
      <c r="U105" s="105" t="s">
        <v>14</v>
      </c>
      <c r="V105" s="66"/>
      <c r="W105" s="105" t="s">
        <v>14</v>
      </c>
      <c r="X105" s="105" t="s">
        <v>14</v>
      </c>
      <c r="Y105" s="105" t="s">
        <v>14</v>
      </c>
      <c r="Z105" s="105" t="s">
        <v>14</v>
      </c>
      <c r="AA105" s="105" t="s">
        <v>14</v>
      </c>
      <c r="AB105" s="105" t="s">
        <v>14</v>
      </c>
      <c r="AC105" s="105" t="s">
        <v>14</v>
      </c>
      <c r="AD105" s="105" t="s">
        <v>14</v>
      </c>
      <c r="AE105" s="105" t="s">
        <v>14</v>
      </c>
      <c r="AF105" s="105" t="s">
        <v>14</v>
      </c>
      <c r="AG105" s="105" t="s">
        <v>14</v>
      </c>
      <c r="AH105" s="108"/>
      <c r="AI105" s="107" t="s">
        <v>14</v>
      </c>
      <c r="AJ105" s="5"/>
      <c r="AK105" s="5"/>
      <c r="AL105" s="5"/>
      <c r="AM105" s="5"/>
    </row>
    <row r="106" spans="1:39" ht="14.25" customHeight="1">
      <c r="A106" s="115"/>
      <c r="B106" s="110"/>
      <c r="C106" s="111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66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8"/>
      <c r="AI106" s="107"/>
      <c r="AJ106" s="5"/>
      <c r="AK106" s="5"/>
      <c r="AL106" s="5"/>
      <c r="AM106" s="5"/>
    </row>
    <row r="107" spans="1:39" ht="12.75" customHeight="1">
      <c r="A107" s="115" t="s">
        <v>80</v>
      </c>
      <c r="B107" s="110" t="str">
        <f>"163"</f>
        <v>163</v>
      </c>
      <c r="C107" s="111" t="s">
        <v>41</v>
      </c>
      <c r="D107" s="64"/>
      <c r="E107" s="106" t="s">
        <v>110</v>
      </c>
      <c r="F107" s="64">
        <v>10</v>
      </c>
      <c r="G107" s="106" t="s">
        <v>14</v>
      </c>
      <c r="H107" s="106" t="s">
        <v>14</v>
      </c>
      <c r="I107" s="106" t="s">
        <v>14</v>
      </c>
      <c r="J107" s="106" t="s">
        <v>14</v>
      </c>
      <c r="K107" s="106" t="s">
        <v>14</v>
      </c>
      <c r="L107" s="106" t="s">
        <v>14</v>
      </c>
      <c r="M107" s="93">
        <v>1</v>
      </c>
      <c r="N107" s="64">
        <v>4</v>
      </c>
      <c r="O107" s="93">
        <v>20</v>
      </c>
      <c r="P107" s="106" t="s">
        <v>14</v>
      </c>
      <c r="Q107" s="106" t="s">
        <v>14</v>
      </c>
      <c r="R107" s="106" t="s">
        <v>14</v>
      </c>
      <c r="S107" s="106" t="s">
        <v>14</v>
      </c>
      <c r="T107" s="93">
        <v>1.8</v>
      </c>
      <c r="U107" s="71"/>
      <c r="V107" s="97">
        <v>10</v>
      </c>
      <c r="W107" s="106" t="s">
        <v>14</v>
      </c>
      <c r="X107" s="106" t="s">
        <v>14</v>
      </c>
      <c r="Y107" s="106" t="s">
        <v>14</v>
      </c>
      <c r="Z107" s="106" t="s">
        <v>14</v>
      </c>
      <c r="AA107" s="106" t="s">
        <v>14</v>
      </c>
      <c r="AB107" s="106" t="s">
        <v>14</v>
      </c>
      <c r="AC107" s="106" t="s">
        <v>14</v>
      </c>
      <c r="AD107" s="106" t="s">
        <v>14</v>
      </c>
      <c r="AE107" s="106" t="s">
        <v>14</v>
      </c>
      <c r="AF107" s="106" t="s">
        <v>14</v>
      </c>
      <c r="AG107" s="106" t="s">
        <v>14</v>
      </c>
      <c r="AH107" s="109">
        <v>1.6080000000000001</v>
      </c>
      <c r="AI107" s="107" t="s">
        <v>14</v>
      </c>
      <c r="AJ107" s="5"/>
      <c r="AK107" s="5"/>
      <c r="AL107" s="5"/>
      <c r="AM107" s="5"/>
    </row>
    <row r="108" spans="1:39" ht="13.5" customHeight="1">
      <c r="A108" s="115"/>
      <c r="B108" s="110"/>
      <c r="C108" s="111"/>
      <c r="D108" s="69"/>
      <c r="E108" s="105"/>
      <c r="F108" s="69" t="s">
        <v>149</v>
      </c>
      <c r="G108" s="105"/>
      <c r="H108" s="105"/>
      <c r="I108" s="105"/>
      <c r="J108" s="105"/>
      <c r="K108" s="105"/>
      <c r="L108" s="105"/>
      <c r="M108" s="94" t="s">
        <v>162</v>
      </c>
      <c r="N108" s="69" t="s">
        <v>163</v>
      </c>
      <c r="O108" s="94" t="s">
        <v>164</v>
      </c>
      <c r="P108" s="105"/>
      <c r="Q108" s="105"/>
      <c r="R108" s="105"/>
      <c r="S108" s="105"/>
      <c r="T108" s="94" t="s">
        <v>165</v>
      </c>
      <c r="U108" s="72"/>
      <c r="V108" s="98" t="s">
        <v>149</v>
      </c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8"/>
      <c r="AI108" s="107"/>
      <c r="AJ108" s="5"/>
      <c r="AK108" s="5"/>
      <c r="AL108" s="5"/>
      <c r="AM108" s="5"/>
    </row>
    <row r="109" spans="1:39" ht="13.5" customHeight="1">
      <c r="A109" s="115" t="s">
        <v>81</v>
      </c>
      <c r="B109" s="110" t="str">
        <f>"164"</f>
        <v>164</v>
      </c>
      <c r="C109" s="111" t="s">
        <v>41</v>
      </c>
      <c r="D109" s="105" t="s">
        <v>14</v>
      </c>
      <c r="E109" s="105" t="s">
        <v>14</v>
      </c>
      <c r="F109" s="105" t="s">
        <v>14</v>
      </c>
      <c r="G109" s="105" t="s">
        <v>14</v>
      </c>
      <c r="H109" s="105" t="s">
        <v>14</v>
      </c>
      <c r="I109" s="105" t="s">
        <v>14</v>
      </c>
      <c r="J109" s="105" t="s">
        <v>14</v>
      </c>
      <c r="K109" s="105" t="s">
        <v>14</v>
      </c>
      <c r="L109" s="105" t="s">
        <v>43</v>
      </c>
      <c r="M109" s="105" t="s">
        <v>14</v>
      </c>
      <c r="N109" s="105" t="s">
        <v>14</v>
      </c>
      <c r="O109" s="105" t="s">
        <v>14</v>
      </c>
      <c r="P109" s="105" t="s">
        <v>14</v>
      </c>
      <c r="Q109" s="105" t="s">
        <v>14</v>
      </c>
      <c r="R109" s="105" t="s">
        <v>14</v>
      </c>
      <c r="S109" s="105" t="s">
        <v>14</v>
      </c>
      <c r="T109" s="94">
        <v>143.5</v>
      </c>
      <c r="U109" s="105" t="s">
        <v>14</v>
      </c>
      <c r="V109" s="105" t="s">
        <v>14</v>
      </c>
      <c r="W109" s="105" t="s">
        <v>14</v>
      </c>
      <c r="X109" s="105" t="s">
        <v>14</v>
      </c>
      <c r="Y109" s="105" t="s">
        <v>14</v>
      </c>
      <c r="Z109" s="105" t="s">
        <v>14</v>
      </c>
      <c r="AA109" s="105" t="s">
        <v>14</v>
      </c>
      <c r="AB109" s="105" t="s">
        <v>14</v>
      </c>
      <c r="AC109" s="105" t="s">
        <v>14</v>
      </c>
      <c r="AD109" s="105" t="s">
        <v>14</v>
      </c>
      <c r="AE109" s="105" t="s">
        <v>14</v>
      </c>
      <c r="AF109" s="105" t="s">
        <v>14</v>
      </c>
      <c r="AG109" s="105" t="s">
        <v>14</v>
      </c>
      <c r="AH109" s="107">
        <v>4.8789999999999996</v>
      </c>
      <c r="AI109" s="107" t="s">
        <v>14</v>
      </c>
      <c r="AJ109" s="5"/>
      <c r="AK109" s="5"/>
      <c r="AL109" s="5"/>
      <c r="AM109" s="5"/>
    </row>
    <row r="110" spans="1:39" ht="9" customHeight="1">
      <c r="A110" s="115"/>
      <c r="B110" s="110"/>
      <c r="C110" s="111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94" t="s">
        <v>166</v>
      </c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7"/>
      <c r="AI110" s="107"/>
      <c r="AJ110" s="5"/>
      <c r="AK110" s="5"/>
      <c r="AL110" s="5"/>
      <c r="AM110" s="5"/>
    </row>
    <row r="111" spans="1:39" ht="13.5" customHeight="1">
      <c r="A111" s="116" t="s">
        <v>107</v>
      </c>
      <c r="B111" s="105">
        <v>127</v>
      </c>
      <c r="C111" s="111" t="s">
        <v>41</v>
      </c>
      <c r="D111" s="94">
        <v>20</v>
      </c>
      <c r="E111" s="105" t="s">
        <v>14</v>
      </c>
      <c r="F111" s="105" t="s">
        <v>14</v>
      </c>
      <c r="G111" s="105" t="s">
        <v>14</v>
      </c>
      <c r="H111" s="105" t="s">
        <v>14</v>
      </c>
      <c r="I111" s="105" t="s">
        <v>14</v>
      </c>
      <c r="J111" s="105" t="s">
        <v>14</v>
      </c>
      <c r="K111" s="105" t="s">
        <v>14</v>
      </c>
      <c r="L111" s="105" t="s">
        <v>43</v>
      </c>
      <c r="M111" s="105" t="s">
        <v>14</v>
      </c>
      <c r="N111" s="105" t="s">
        <v>14</v>
      </c>
      <c r="O111" s="105" t="s">
        <v>14</v>
      </c>
      <c r="P111" s="105" t="s">
        <v>14</v>
      </c>
      <c r="Q111" s="105" t="s">
        <v>14</v>
      </c>
      <c r="R111" s="105" t="s">
        <v>14</v>
      </c>
      <c r="S111" s="105" t="s">
        <v>14</v>
      </c>
      <c r="T111" s="105" t="s">
        <v>14</v>
      </c>
      <c r="U111" s="104" t="s">
        <v>110</v>
      </c>
      <c r="V111" s="105" t="s">
        <v>14</v>
      </c>
      <c r="W111" s="105" t="s">
        <v>14</v>
      </c>
      <c r="X111" s="105" t="s">
        <v>14</v>
      </c>
      <c r="Y111" s="105" t="s">
        <v>14</v>
      </c>
      <c r="Z111" s="105" t="s">
        <v>14</v>
      </c>
      <c r="AA111" s="105" t="s">
        <v>14</v>
      </c>
      <c r="AB111" s="105" t="s">
        <v>14</v>
      </c>
      <c r="AC111" s="105" t="s">
        <v>14</v>
      </c>
      <c r="AD111" s="105" t="s">
        <v>14</v>
      </c>
      <c r="AE111" s="105" t="s">
        <v>14</v>
      </c>
      <c r="AF111" s="105" t="s">
        <v>14</v>
      </c>
      <c r="AG111" s="105" t="s">
        <v>14</v>
      </c>
      <c r="AH111" s="107">
        <v>0.76</v>
      </c>
      <c r="AI111" s="107" t="s">
        <v>14</v>
      </c>
      <c r="AJ111" s="5"/>
      <c r="AK111" s="5"/>
      <c r="AL111" s="5"/>
      <c r="AM111" s="5"/>
    </row>
    <row r="112" spans="1:39" ht="12" customHeight="1">
      <c r="A112" s="117"/>
      <c r="B112" s="105"/>
      <c r="C112" s="111"/>
      <c r="D112" s="94" t="s">
        <v>134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3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7"/>
      <c r="AI112" s="107"/>
      <c r="AJ112" s="5"/>
      <c r="AK112" s="5"/>
      <c r="AL112" s="5"/>
      <c r="AM112" s="5"/>
    </row>
    <row r="113" spans="1:39" ht="12" customHeight="1">
      <c r="A113" s="115" t="s">
        <v>93</v>
      </c>
      <c r="B113" s="110">
        <v>136</v>
      </c>
      <c r="C113" s="111" t="s">
        <v>41</v>
      </c>
      <c r="D113" s="94"/>
      <c r="E113" s="106" t="s">
        <v>14</v>
      </c>
      <c r="F113" s="106" t="s">
        <v>14</v>
      </c>
      <c r="G113" s="106" t="s">
        <v>14</v>
      </c>
      <c r="H113" s="106" t="s">
        <v>14</v>
      </c>
      <c r="I113" s="106" t="s">
        <v>14</v>
      </c>
      <c r="J113" s="76"/>
      <c r="K113" s="106" t="s">
        <v>14</v>
      </c>
      <c r="L113" s="104" t="s">
        <v>110</v>
      </c>
      <c r="M113" s="106" t="s">
        <v>14</v>
      </c>
      <c r="N113" s="106" t="s">
        <v>14</v>
      </c>
      <c r="O113" s="106" t="s">
        <v>14</v>
      </c>
      <c r="P113" s="106" t="s">
        <v>14</v>
      </c>
      <c r="Q113" s="106" t="s">
        <v>14</v>
      </c>
      <c r="R113" s="106" t="s">
        <v>14</v>
      </c>
      <c r="S113" s="106" t="s">
        <v>14</v>
      </c>
      <c r="T113" s="106" t="s">
        <v>14</v>
      </c>
      <c r="U113" s="104" t="s">
        <v>110</v>
      </c>
      <c r="V113" s="106" t="s">
        <v>14</v>
      </c>
      <c r="W113" s="106" t="s">
        <v>14</v>
      </c>
      <c r="X113" s="106" t="s">
        <v>14</v>
      </c>
      <c r="Y113" s="106" t="s">
        <v>14</v>
      </c>
      <c r="Z113" s="106" t="s">
        <v>14</v>
      </c>
      <c r="AA113" s="106" t="s">
        <v>14</v>
      </c>
      <c r="AB113" s="106" t="s">
        <v>14</v>
      </c>
      <c r="AC113" s="106" t="s">
        <v>14</v>
      </c>
      <c r="AD113" s="106" t="s">
        <v>14</v>
      </c>
      <c r="AE113" s="106" t="s">
        <v>14</v>
      </c>
      <c r="AF113" s="106" t="s">
        <v>14</v>
      </c>
      <c r="AG113" s="106" t="s">
        <v>14</v>
      </c>
      <c r="AH113" s="109"/>
      <c r="AI113" s="107" t="s">
        <v>14</v>
      </c>
      <c r="AJ113" s="5"/>
      <c r="AK113" s="5"/>
      <c r="AL113" s="5"/>
      <c r="AM113" s="5"/>
    </row>
    <row r="114" spans="1:39" ht="10.5" customHeight="1">
      <c r="A114" s="115"/>
      <c r="B114" s="110"/>
      <c r="C114" s="111"/>
      <c r="D114" s="94"/>
      <c r="E114" s="105"/>
      <c r="F114" s="105"/>
      <c r="G114" s="105"/>
      <c r="H114" s="105"/>
      <c r="I114" s="105"/>
      <c r="J114" s="75"/>
      <c r="K114" s="105"/>
      <c r="L114" s="103"/>
      <c r="M114" s="105"/>
      <c r="N114" s="105"/>
      <c r="O114" s="105"/>
      <c r="P114" s="105"/>
      <c r="Q114" s="105"/>
      <c r="R114" s="105"/>
      <c r="S114" s="105"/>
      <c r="T114" s="105"/>
      <c r="U114" s="103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8"/>
      <c r="AI114" s="107"/>
      <c r="AJ114" s="5" t="s">
        <v>82</v>
      </c>
      <c r="AK114" s="5"/>
      <c r="AL114" s="5"/>
      <c r="AM114" s="5"/>
    </row>
    <row r="115" spans="1:39" ht="13.5" customHeight="1">
      <c r="A115" s="115" t="s">
        <v>32</v>
      </c>
      <c r="B115" s="110" t="str">
        <f>"172"</f>
        <v>172</v>
      </c>
      <c r="C115" s="111" t="s">
        <v>73</v>
      </c>
      <c r="D115" s="105" t="s">
        <v>14</v>
      </c>
      <c r="E115" s="105" t="s">
        <v>14</v>
      </c>
      <c r="F115" s="105" t="s">
        <v>14</v>
      </c>
      <c r="G115" s="105" t="s">
        <v>14</v>
      </c>
      <c r="H115" s="105" t="s">
        <v>14</v>
      </c>
      <c r="I115" s="105" t="s">
        <v>14</v>
      </c>
      <c r="J115" s="66">
        <v>100</v>
      </c>
      <c r="K115" s="105" t="s">
        <v>14</v>
      </c>
      <c r="L115" s="105" t="s">
        <v>43</v>
      </c>
      <c r="M115" s="105"/>
      <c r="N115" s="105" t="s">
        <v>14</v>
      </c>
      <c r="O115" s="105" t="s">
        <v>14</v>
      </c>
      <c r="P115" s="105" t="s">
        <v>14</v>
      </c>
      <c r="Q115" s="105" t="s">
        <v>14</v>
      </c>
      <c r="R115" s="105" t="s">
        <v>14</v>
      </c>
      <c r="S115" s="105" t="s">
        <v>14</v>
      </c>
      <c r="T115" s="105" t="s">
        <v>14</v>
      </c>
      <c r="U115" s="105" t="s">
        <v>14</v>
      </c>
      <c r="V115" s="105" t="s">
        <v>14</v>
      </c>
      <c r="W115" s="105" t="s">
        <v>14</v>
      </c>
      <c r="X115" s="105" t="s">
        <v>14</v>
      </c>
      <c r="Y115" s="105" t="s">
        <v>14</v>
      </c>
      <c r="Z115" s="105" t="s">
        <v>14</v>
      </c>
      <c r="AA115" s="105" t="s">
        <v>14</v>
      </c>
      <c r="AB115" s="105" t="s">
        <v>14</v>
      </c>
      <c r="AC115" s="105" t="s">
        <v>14</v>
      </c>
      <c r="AD115" s="105" t="s">
        <v>14</v>
      </c>
      <c r="AE115" s="105" t="s">
        <v>14</v>
      </c>
      <c r="AF115" s="105" t="s">
        <v>14</v>
      </c>
      <c r="AG115" s="105"/>
      <c r="AH115" s="108">
        <v>3.8</v>
      </c>
      <c r="AI115" s="107" t="s">
        <v>14</v>
      </c>
      <c r="AJ115" s="5"/>
      <c r="AK115" s="5"/>
      <c r="AL115" s="5"/>
      <c r="AM115" s="5"/>
    </row>
    <row r="116" spans="1:39" ht="12.75" customHeight="1">
      <c r="A116" s="115"/>
      <c r="B116" s="110"/>
      <c r="C116" s="111"/>
      <c r="D116" s="105"/>
      <c r="E116" s="105"/>
      <c r="F116" s="105"/>
      <c r="G116" s="105"/>
      <c r="H116" s="105"/>
      <c r="I116" s="105"/>
      <c r="J116" s="68" t="s">
        <v>135</v>
      </c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8"/>
      <c r="AI116" s="107"/>
      <c r="AJ116" s="5"/>
      <c r="AK116" s="5"/>
      <c r="AL116" s="5"/>
      <c r="AM116" s="5"/>
    </row>
    <row r="117" spans="1:39" ht="12" customHeight="1">
      <c r="A117" s="115" t="s">
        <v>83</v>
      </c>
      <c r="B117" s="110" t="str">
        <f>"174"</f>
        <v>174</v>
      </c>
      <c r="C117" s="111" t="s">
        <v>41</v>
      </c>
      <c r="D117" s="64"/>
      <c r="E117" s="105" t="s">
        <v>14</v>
      </c>
      <c r="F117" s="105" t="s">
        <v>14</v>
      </c>
      <c r="G117" s="105" t="s">
        <v>14</v>
      </c>
      <c r="H117" s="105" t="s">
        <v>14</v>
      </c>
      <c r="I117" s="105" t="s">
        <v>14</v>
      </c>
      <c r="J117" s="105" t="s">
        <v>14</v>
      </c>
      <c r="K117" s="105" t="s">
        <v>14</v>
      </c>
      <c r="L117" s="64">
        <v>1.3</v>
      </c>
      <c r="M117" s="64">
        <v>2.1</v>
      </c>
      <c r="N117" s="94">
        <v>2</v>
      </c>
      <c r="O117" s="105" t="s">
        <v>14</v>
      </c>
      <c r="P117" s="105" t="s">
        <v>14</v>
      </c>
      <c r="Q117" s="105" t="s">
        <v>14</v>
      </c>
      <c r="R117" s="105" t="s">
        <v>14</v>
      </c>
      <c r="S117" s="105" t="s">
        <v>14</v>
      </c>
      <c r="T117" s="94">
        <v>1.3</v>
      </c>
      <c r="U117" s="71"/>
      <c r="V117" s="105" t="s">
        <v>14</v>
      </c>
      <c r="W117" s="105" t="s">
        <v>14</v>
      </c>
      <c r="X117" s="105" t="s">
        <v>14</v>
      </c>
      <c r="Y117" s="105" t="s">
        <v>14</v>
      </c>
      <c r="Z117" s="105" t="s">
        <v>14</v>
      </c>
      <c r="AA117" s="105" t="s">
        <v>14</v>
      </c>
      <c r="AB117" s="105" t="s">
        <v>14</v>
      </c>
      <c r="AC117" s="105" t="s">
        <v>14</v>
      </c>
      <c r="AD117" s="105" t="s">
        <v>14</v>
      </c>
      <c r="AE117" s="105" t="s">
        <v>14</v>
      </c>
      <c r="AF117" s="105" t="s">
        <v>14</v>
      </c>
      <c r="AG117" s="105" t="s">
        <v>14</v>
      </c>
      <c r="AH117" s="108">
        <v>0.22700000000000001</v>
      </c>
      <c r="AI117" s="107" t="s">
        <v>14</v>
      </c>
      <c r="AJ117" s="5"/>
      <c r="AK117" s="5"/>
      <c r="AL117" s="5"/>
      <c r="AM117" s="5"/>
    </row>
    <row r="118" spans="1:39" ht="13.5" customHeight="1">
      <c r="A118" s="115"/>
      <c r="B118" s="110"/>
      <c r="C118" s="111"/>
      <c r="D118" s="69"/>
      <c r="E118" s="105"/>
      <c r="F118" s="105"/>
      <c r="G118" s="105"/>
      <c r="H118" s="105"/>
      <c r="I118" s="105"/>
      <c r="J118" s="105"/>
      <c r="K118" s="105"/>
      <c r="L118" s="69" t="s">
        <v>167</v>
      </c>
      <c r="M118" s="69" t="s">
        <v>168</v>
      </c>
      <c r="N118" s="94" t="s">
        <v>154</v>
      </c>
      <c r="O118" s="105"/>
      <c r="P118" s="105"/>
      <c r="Q118" s="105"/>
      <c r="R118" s="105"/>
      <c r="S118" s="105"/>
      <c r="T118" s="94" t="s">
        <v>167</v>
      </c>
      <c r="U118" s="86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8"/>
      <c r="AI118" s="107"/>
      <c r="AJ118" s="5"/>
      <c r="AK118" s="5"/>
      <c r="AL118" s="5"/>
      <c r="AM118" s="5"/>
    </row>
    <row r="119" spans="1:39" ht="10.5" customHeight="1">
      <c r="A119" s="115" t="s">
        <v>84</v>
      </c>
      <c r="B119" s="110">
        <v>176</v>
      </c>
      <c r="C119" s="111" t="s">
        <v>41</v>
      </c>
      <c r="D119" s="105" t="s">
        <v>14</v>
      </c>
      <c r="E119" s="106" t="s">
        <v>14</v>
      </c>
      <c r="F119" s="106" t="s">
        <v>14</v>
      </c>
      <c r="G119" s="106" t="s">
        <v>14</v>
      </c>
      <c r="H119" s="106" t="s">
        <v>14</v>
      </c>
      <c r="I119" s="106" t="s">
        <v>14</v>
      </c>
      <c r="J119" s="106" t="s">
        <v>14</v>
      </c>
      <c r="K119" s="106" t="s">
        <v>14</v>
      </c>
      <c r="L119" s="106" t="s">
        <v>14</v>
      </c>
      <c r="M119" s="106" t="s">
        <v>14</v>
      </c>
      <c r="N119" s="106" t="s">
        <v>14</v>
      </c>
      <c r="O119" s="106" t="s">
        <v>14</v>
      </c>
      <c r="P119" s="106" t="s">
        <v>14</v>
      </c>
      <c r="Q119" s="106" t="s">
        <v>14</v>
      </c>
      <c r="R119" s="106" t="s">
        <v>14</v>
      </c>
      <c r="S119" s="106" t="s">
        <v>14</v>
      </c>
      <c r="T119" s="106" t="s">
        <v>14</v>
      </c>
      <c r="U119" s="104"/>
      <c r="V119" s="106" t="s">
        <v>14</v>
      </c>
      <c r="W119" s="106" t="s">
        <v>14</v>
      </c>
      <c r="X119" s="106" t="s">
        <v>14</v>
      </c>
      <c r="Y119" s="106" t="s">
        <v>14</v>
      </c>
      <c r="Z119" s="106" t="s">
        <v>14</v>
      </c>
      <c r="AA119" s="106" t="s">
        <v>14</v>
      </c>
      <c r="AB119" s="106" t="s">
        <v>14</v>
      </c>
      <c r="AC119" s="106" t="s">
        <v>14</v>
      </c>
      <c r="AD119" s="106" t="s">
        <v>14</v>
      </c>
      <c r="AE119" s="106" t="s">
        <v>14</v>
      </c>
      <c r="AF119" s="106" t="s">
        <v>14</v>
      </c>
      <c r="AG119" s="106" t="s">
        <v>14</v>
      </c>
      <c r="AH119" s="118" t="s">
        <v>110</v>
      </c>
      <c r="AI119" s="107" t="s">
        <v>14</v>
      </c>
      <c r="AJ119" s="5"/>
      <c r="AK119" s="5"/>
      <c r="AL119" s="5"/>
      <c r="AM119" s="5"/>
    </row>
    <row r="120" spans="1:39" ht="10.5" customHeight="1">
      <c r="A120" s="115"/>
      <c r="B120" s="110"/>
      <c r="C120" s="111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3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7"/>
      <c r="AI120" s="107"/>
      <c r="AJ120" s="5"/>
      <c r="AK120" s="5"/>
      <c r="AL120" s="5"/>
      <c r="AM120" s="5"/>
    </row>
    <row r="121" spans="1:39" ht="12.75" customHeight="1">
      <c r="A121" s="115" t="s">
        <v>85</v>
      </c>
      <c r="B121" s="110" t="str">
        <f>"177"</f>
        <v>177</v>
      </c>
      <c r="C121" s="111" t="s">
        <v>41</v>
      </c>
      <c r="D121" s="105" t="s">
        <v>14</v>
      </c>
      <c r="E121" s="105" t="s">
        <v>14</v>
      </c>
      <c r="F121" s="105" t="s">
        <v>14</v>
      </c>
      <c r="G121" s="105" t="s">
        <v>14</v>
      </c>
      <c r="H121" s="105" t="s">
        <v>14</v>
      </c>
      <c r="I121" s="105" t="s">
        <v>14</v>
      </c>
      <c r="J121" s="105" t="s">
        <v>14</v>
      </c>
      <c r="K121" s="105" t="s">
        <v>14</v>
      </c>
      <c r="L121" s="105" t="s">
        <v>43</v>
      </c>
      <c r="M121" s="105" t="s">
        <v>14</v>
      </c>
      <c r="N121" s="64"/>
      <c r="O121" s="94">
        <v>20</v>
      </c>
      <c r="P121" s="105" t="s">
        <v>14</v>
      </c>
      <c r="Q121" s="105" t="s">
        <v>14</v>
      </c>
      <c r="R121" s="105" t="s">
        <v>14</v>
      </c>
      <c r="S121" s="105" t="s">
        <v>14</v>
      </c>
      <c r="T121" s="105" t="s">
        <v>14</v>
      </c>
      <c r="U121" s="105" t="s">
        <v>14</v>
      </c>
      <c r="V121" s="105" t="s">
        <v>14</v>
      </c>
      <c r="W121" s="105" t="s">
        <v>14</v>
      </c>
      <c r="X121" s="105" t="s">
        <v>14</v>
      </c>
      <c r="Y121" s="105" t="s">
        <v>14</v>
      </c>
      <c r="Z121" s="105" t="s">
        <v>14</v>
      </c>
      <c r="AA121" s="105" t="s">
        <v>14</v>
      </c>
      <c r="AB121" s="105" t="s">
        <v>14</v>
      </c>
      <c r="AC121" s="105" t="s">
        <v>14</v>
      </c>
      <c r="AD121" s="105" t="s">
        <v>14</v>
      </c>
      <c r="AE121" s="105" t="s">
        <v>14</v>
      </c>
      <c r="AF121" s="105" t="s">
        <v>14</v>
      </c>
      <c r="AG121" s="105" t="s">
        <v>14</v>
      </c>
      <c r="AH121" s="108">
        <v>0.68</v>
      </c>
      <c r="AI121" s="107" t="s">
        <v>14</v>
      </c>
      <c r="AJ121" s="5"/>
      <c r="AK121" s="5"/>
      <c r="AL121" s="5"/>
      <c r="AM121" s="5"/>
    </row>
    <row r="122" spans="1:39" ht="13.5" customHeight="1">
      <c r="A122" s="115"/>
      <c r="B122" s="110"/>
      <c r="C122" s="111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69"/>
      <c r="O122" s="94" t="s">
        <v>164</v>
      </c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8"/>
      <c r="AI122" s="107"/>
      <c r="AJ122" s="5"/>
      <c r="AK122" s="5"/>
      <c r="AL122" s="5"/>
      <c r="AM122" s="5"/>
    </row>
    <row r="123" spans="1:39" ht="11.25" customHeight="1">
      <c r="A123" s="115" t="s">
        <v>86</v>
      </c>
      <c r="B123" s="110" t="str">
        <f>"178"</f>
        <v>178</v>
      </c>
      <c r="C123" s="111" t="s">
        <v>41</v>
      </c>
      <c r="D123" s="105" t="s">
        <v>14</v>
      </c>
      <c r="E123" s="106" t="s">
        <v>14</v>
      </c>
      <c r="F123" s="106" t="s">
        <v>14</v>
      </c>
      <c r="G123" s="106" t="s">
        <v>14</v>
      </c>
      <c r="H123" s="106" t="s">
        <v>14</v>
      </c>
      <c r="I123" s="106" t="s">
        <v>14</v>
      </c>
      <c r="J123" s="106" t="s">
        <v>14</v>
      </c>
      <c r="K123" s="106" t="s">
        <v>14</v>
      </c>
      <c r="L123" s="106" t="s">
        <v>14</v>
      </c>
      <c r="M123" s="106" t="s">
        <v>14</v>
      </c>
      <c r="N123" s="106" t="s">
        <v>14</v>
      </c>
      <c r="O123" s="106" t="s">
        <v>14</v>
      </c>
      <c r="P123" s="106" t="s">
        <v>14</v>
      </c>
      <c r="Q123" s="106" t="s">
        <v>14</v>
      </c>
      <c r="R123" s="106" t="s">
        <v>14</v>
      </c>
      <c r="S123" s="106" t="s">
        <v>14</v>
      </c>
      <c r="T123" s="106" t="s">
        <v>14</v>
      </c>
      <c r="U123" s="106" t="s">
        <v>14</v>
      </c>
      <c r="V123" s="106" t="s">
        <v>14</v>
      </c>
      <c r="W123" s="106" t="s">
        <v>14</v>
      </c>
      <c r="X123" s="106" t="s">
        <v>14</v>
      </c>
      <c r="Y123" s="106" t="s">
        <v>14</v>
      </c>
      <c r="Z123" s="106" t="s">
        <v>14</v>
      </c>
      <c r="AA123" s="106" t="s">
        <v>14</v>
      </c>
      <c r="AB123" s="106" t="s">
        <v>14</v>
      </c>
      <c r="AC123" s="106" t="s">
        <v>14</v>
      </c>
      <c r="AD123" s="106" t="s">
        <v>14</v>
      </c>
      <c r="AE123" s="106" t="s">
        <v>14</v>
      </c>
      <c r="AF123" s="106" t="s">
        <v>14</v>
      </c>
      <c r="AG123" s="106" t="s">
        <v>14</v>
      </c>
      <c r="AH123" s="118" t="s">
        <v>14</v>
      </c>
      <c r="AI123" s="107" t="s">
        <v>14</v>
      </c>
      <c r="AJ123" s="5"/>
      <c r="AK123" s="5"/>
      <c r="AL123" s="5"/>
      <c r="AM123" s="5"/>
    </row>
    <row r="124" spans="1:39" ht="13.5" customHeight="1">
      <c r="A124" s="115"/>
      <c r="B124" s="110"/>
      <c r="C124" s="111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7"/>
      <c r="AI124" s="107"/>
      <c r="AJ124" s="5"/>
      <c r="AK124" s="5"/>
      <c r="AL124" s="5"/>
      <c r="AM124" s="5"/>
    </row>
    <row r="125" spans="1:39" ht="8.25" customHeight="1">
      <c r="A125" s="115" t="s">
        <v>87</v>
      </c>
      <c r="B125" s="110" t="str">
        <f>"180"</f>
        <v>180</v>
      </c>
      <c r="C125" s="111" t="s">
        <v>41</v>
      </c>
      <c r="D125" s="94">
        <v>102</v>
      </c>
      <c r="E125" s="105" t="s">
        <v>14</v>
      </c>
      <c r="F125" s="105" t="s">
        <v>14</v>
      </c>
      <c r="G125" s="105" t="s">
        <v>14</v>
      </c>
      <c r="H125" s="105" t="s">
        <v>14</v>
      </c>
      <c r="I125" s="105" t="s">
        <v>14</v>
      </c>
      <c r="J125" s="105" t="s">
        <v>14</v>
      </c>
      <c r="K125" s="105" t="s">
        <v>14</v>
      </c>
      <c r="L125" s="105" t="s">
        <v>43</v>
      </c>
      <c r="M125" s="105" t="s">
        <v>14</v>
      </c>
      <c r="N125" s="105" t="s">
        <v>14</v>
      </c>
      <c r="O125" s="105" t="s">
        <v>14</v>
      </c>
      <c r="P125" s="105" t="s">
        <v>14</v>
      </c>
      <c r="Q125" s="105" t="s">
        <v>14</v>
      </c>
      <c r="R125" s="105" t="s">
        <v>14</v>
      </c>
      <c r="S125" s="105" t="s">
        <v>14</v>
      </c>
      <c r="T125" s="105" t="s">
        <v>14</v>
      </c>
      <c r="U125" s="104" t="s">
        <v>110</v>
      </c>
      <c r="V125" s="105" t="s">
        <v>14</v>
      </c>
      <c r="W125" s="105" t="s">
        <v>14</v>
      </c>
      <c r="X125" s="105" t="s">
        <v>14</v>
      </c>
      <c r="Y125" s="105" t="s">
        <v>14</v>
      </c>
      <c r="Z125" s="105" t="s">
        <v>14</v>
      </c>
      <c r="AA125" s="105" t="s">
        <v>14</v>
      </c>
      <c r="AB125" s="105" t="s">
        <v>14</v>
      </c>
      <c r="AC125" s="105" t="s">
        <v>14</v>
      </c>
      <c r="AD125" s="105" t="s">
        <v>14</v>
      </c>
      <c r="AE125" s="105" t="s">
        <v>14</v>
      </c>
      <c r="AF125" s="105" t="s">
        <v>14</v>
      </c>
      <c r="AG125" s="105" t="s">
        <v>14</v>
      </c>
      <c r="AH125" s="107">
        <v>3.6</v>
      </c>
      <c r="AI125" s="107" t="s">
        <v>14</v>
      </c>
      <c r="AJ125" s="5"/>
      <c r="AK125" s="5"/>
      <c r="AL125" s="5"/>
      <c r="AM125" s="5"/>
    </row>
    <row r="126" spans="1:39" ht="12" customHeight="1">
      <c r="A126" s="115"/>
      <c r="B126" s="110"/>
      <c r="C126" s="111"/>
      <c r="D126" s="94" t="s">
        <v>136</v>
      </c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3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7"/>
      <c r="AI126" s="107"/>
      <c r="AJ126" s="5"/>
      <c r="AK126" s="5"/>
      <c r="AL126" s="5"/>
      <c r="AM126" s="5"/>
    </row>
    <row r="127" spans="1:39" ht="13.5" customHeight="1">
      <c r="A127" s="115" t="s">
        <v>88</v>
      </c>
      <c r="B127" s="110" t="str">
        <f>"182"</f>
        <v>182</v>
      </c>
      <c r="C127" s="111" t="s">
        <v>41</v>
      </c>
      <c r="D127" s="78"/>
      <c r="E127" s="105" t="s">
        <v>14</v>
      </c>
      <c r="F127" s="105" t="s">
        <v>14</v>
      </c>
      <c r="G127" s="105" t="s">
        <v>14</v>
      </c>
      <c r="H127" s="105" t="s">
        <v>14</v>
      </c>
      <c r="I127" s="105" t="s">
        <v>14</v>
      </c>
      <c r="J127" s="105" t="s">
        <v>14</v>
      </c>
      <c r="K127" s="105" t="s">
        <v>14</v>
      </c>
      <c r="L127" s="104" t="s">
        <v>110</v>
      </c>
      <c r="M127" s="64">
        <v>2.7</v>
      </c>
      <c r="N127" s="94">
        <v>2</v>
      </c>
      <c r="O127" s="105" t="s">
        <v>14</v>
      </c>
      <c r="P127" s="105" t="s">
        <v>14</v>
      </c>
      <c r="Q127" s="105" t="s">
        <v>14</v>
      </c>
      <c r="R127" s="105" t="s">
        <v>14</v>
      </c>
      <c r="S127" s="105" t="s">
        <v>14</v>
      </c>
      <c r="T127" s="94">
        <v>15</v>
      </c>
      <c r="U127" s="105" t="s">
        <v>14</v>
      </c>
      <c r="V127" s="105" t="s">
        <v>14</v>
      </c>
      <c r="W127" s="105" t="s">
        <v>14</v>
      </c>
      <c r="X127" s="105" t="s">
        <v>14</v>
      </c>
      <c r="Y127" s="105" t="s">
        <v>14</v>
      </c>
      <c r="Z127" s="105" t="s">
        <v>14</v>
      </c>
      <c r="AA127" s="105" t="s">
        <v>14</v>
      </c>
      <c r="AB127" s="105" t="s">
        <v>14</v>
      </c>
      <c r="AC127" s="105" t="s">
        <v>14</v>
      </c>
      <c r="AD127" s="105" t="s">
        <v>14</v>
      </c>
      <c r="AE127" s="105" t="s">
        <v>14</v>
      </c>
      <c r="AF127" s="105" t="s">
        <v>14</v>
      </c>
      <c r="AG127" s="105" t="s">
        <v>14</v>
      </c>
      <c r="AH127" s="108">
        <v>0.72399999999999998</v>
      </c>
      <c r="AI127" s="107" t="s">
        <v>14</v>
      </c>
      <c r="AJ127" s="5"/>
      <c r="AK127" s="5"/>
      <c r="AL127" s="5"/>
      <c r="AM127" s="5"/>
    </row>
    <row r="128" spans="1:39" ht="13.5" customHeight="1">
      <c r="A128" s="115"/>
      <c r="B128" s="110"/>
      <c r="C128" s="111"/>
      <c r="D128" s="78"/>
      <c r="E128" s="105"/>
      <c r="F128" s="105"/>
      <c r="G128" s="105"/>
      <c r="H128" s="105"/>
      <c r="I128" s="105"/>
      <c r="J128" s="105"/>
      <c r="K128" s="105"/>
      <c r="L128" s="103"/>
      <c r="M128" s="69" t="s">
        <v>169</v>
      </c>
      <c r="N128" s="94" t="s">
        <v>154</v>
      </c>
      <c r="O128" s="105"/>
      <c r="P128" s="105"/>
      <c r="Q128" s="105"/>
      <c r="R128" s="105"/>
      <c r="S128" s="105"/>
      <c r="T128" s="94" t="s">
        <v>170</v>
      </c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8"/>
      <c r="AI128" s="107"/>
      <c r="AJ128" s="5"/>
      <c r="AK128" s="5"/>
      <c r="AL128" s="5"/>
      <c r="AM128" s="5"/>
    </row>
    <row r="129" spans="1:40" ht="12.75" customHeight="1">
      <c r="A129" s="115" t="s">
        <v>34</v>
      </c>
      <c r="B129" s="125" t="str">
        <f>"193"</f>
        <v>193</v>
      </c>
      <c r="C129" s="111" t="s">
        <v>41</v>
      </c>
      <c r="D129" s="105" t="s">
        <v>14</v>
      </c>
      <c r="E129" s="104" t="s">
        <v>110</v>
      </c>
      <c r="F129" s="106" t="s">
        <v>14</v>
      </c>
      <c r="G129" s="106" t="s">
        <v>14</v>
      </c>
      <c r="H129" s="106" t="s">
        <v>14</v>
      </c>
      <c r="I129" s="106" t="s">
        <v>14</v>
      </c>
      <c r="J129" s="106" t="s">
        <v>14</v>
      </c>
      <c r="K129" s="106" t="s">
        <v>14</v>
      </c>
      <c r="L129" s="106" t="s">
        <v>14</v>
      </c>
      <c r="M129" s="106" t="s">
        <v>14</v>
      </c>
      <c r="N129" s="106" t="s">
        <v>14</v>
      </c>
      <c r="O129" s="64"/>
      <c r="P129" s="93">
        <v>40</v>
      </c>
      <c r="Q129" s="106" t="s">
        <v>14</v>
      </c>
      <c r="R129" s="106" t="s">
        <v>14</v>
      </c>
      <c r="S129" s="106" t="s">
        <v>14</v>
      </c>
      <c r="T129" s="106" t="s">
        <v>14</v>
      </c>
      <c r="U129" s="93">
        <v>20</v>
      </c>
      <c r="V129" s="106" t="s">
        <v>14</v>
      </c>
      <c r="W129" s="106" t="s">
        <v>14</v>
      </c>
      <c r="X129" s="106" t="s">
        <v>14</v>
      </c>
      <c r="Y129" s="106" t="s">
        <v>14</v>
      </c>
      <c r="Z129" s="106" t="s">
        <v>14</v>
      </c>
      <c r="AA129" s="106" t="s">
        <v>14</v>
      </c>
      <c r="AB129" s="106" t="s">
        <v>14</v>
      </c>
      <c r="AC129" s="106" t="s">
        <v>14</v>
      </c>
      <c r="AD129" s="106" t="s">
        <v>14</v>
      </c>
      <c r="AE129" s="106" t="s">
        <v>14</v>
      </c>
      <c r="AF129" s="106" t="s">
        <v>14</v>
      </c>
      <c r="AG129" s="106" t="s">
        <v>14</v>
      </c>
      <c r="AH129" s="109">
        <v>2.1</v>
      </c>
      <c r="AI129" s="107" t="s">
        <v>14</v>
      </c>
      <c r="AJ129" s="5"/>
      <c r="AK129" s="5"/>
      <c r="AL129" s="5"/>
      <c r="AM129" s="5"/>
    </row>
    <row r="130" spans="1:40" ht="12" customHeight="1">
      <c r="A130" s="115"/>
      <c r="B130" s="125"/>
      <c r="C130" s="111"/>
      <c r="D130" s="105"/>
      <c r="E130" s="103"/>
      <c r="F130" s="105"/>
      <c r="G130" s="105"/>
      <c r="H130" s="105"/>
      <c r="I130" s="105"/>
      <c r="J130" s="105"/>
      <c r="K130" s="105"/>
      <c r="L130" s="105"/>
      <c r="M130" s="105"/>
      <c r="N130" s="105"/>
      <c r="O130" s="90"/>
      <c r="P130" s="94" t="s">
        <v>171</v>
      </c>
      <c r="Q130" s="105"/>
      <c r="R130" s="105"/>
      <c r="S130" s="105"/>
      <c r="T130" s="105"/>
      <c r="U130" s="94" t="s">
        <v>172</v>
      </c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8"/>
      <c r="AI130" s="107"/>
      <c r="AJ130" s="5" t="s">
        <v>89</v>
      </c>
      <c r="AK130" s="5"/>
      <c r="AL130" s="5"/>
      <c r="AM130" s="5"/>
    </row>
    <row r="131" spans="1:40" ht="12.75" customHeight="1">
      <c r="A131" s="115" t="s">
        <v>33</v>
      </c>
      <c r="B131" s="110" t="str">
        <f>"194"</f>
        <v>194</v>
      </c>
      <c r="C131" s="111" t="s">
        <v>41</v>
      </c>
      <c r="D131" s="105" t="s">
        <v>14</v>
      </c>
      <c r="E131" s="105" t="s">
        <v>14</v>
      </c>
      <c r="F131" s="105" t="s">
        <v>14</v>
      </c>
      <c r="G131" s="105" t="s">
        <v>14</v>
      </c>
      <c r="H131" s="105" t="s">
        <v>14</v>
      </c>
      <c r="I131" s="105" t="s">
        <v>14</v>
      </c>
      <c r="J131" s="105" t="s">
        <v>14</v>
      </c>
      <c r="K131" s="105" t="s">
        <v>14</v>
      </c>
      <c r="L131" s="105" t="s">
        <v>43</v>
      </c>
      <c r="M131" s="105" t="s">
        <v>14</v>
      </c>
      <c r="N131" s="105" t="s">
        <v>14</v>
      </c>
      <c r="O131" s="105" t="s">
        <v>14</v>
      </c>
      <c r="P131" s="64"/>
      <c r="Q131" s="94">
        <v>20</v>
      </c>
      <c r="R131" s="105" t="s">
        <v>14</v>
      </c>
      <c r="S131" s="105" t="s">
        <v>14</v>
      </c>
      <c r="T131" s="105" t="s">
        <v>14</v>
      </c>
      <c r="U131" s="105" t="s">
        <v>14</v>
      </c>
      <c r="V131" s="105" t="s">
        <v>14</v>
      </c>
      <c r="W131" s="105" t="s">
        <v>14</v>
      </c>
      <c r="X131" s="105" t="s">
        <v>14</v>
      </c>
      <c r="Y131" s="105" t="s">
        <v>14</v>
      </c>
      <c r="Z131" s="105" t="s">
        <v>14</v>
      </c>
      <c r="AA131" s="105" t="s">
        <v>14</v>
      </c>
      <c r="AB131" s="105" t="s">
        <v>14</v>
      </c>
      <c r="AC131" s="105" t="s">
        <v>14</v>
      </c>
      <c r="AD131" s="105" t="s">
        <v>14</v>
      </c>
      <c r="AE131" s="105" t="s">
        <v>14</v>
      </c>
      <c r="AF131" s="105" t="s">
        <v>14</v>
      </c>
      <c r="AG131" s="105" t="s">
        <v>14</v>
      </c>
      <c r="AH131" s="108">
        <v>0.8</v>
      </c>
      <c r="AI131" s="107" t="s">
        <v>14</v>
      </c>
      <c r="AJ131" s="124"/>
      <c r="AK131" s="5"/>
      <c r="AL131" s="5"/>
      <c r="AM131" s="5"/>
      <c r="AN131" s="5"/>
    </row>
    <row r="132" spans="1:40" ht="11.25" customHeight="1">
      <c r="A132" s="115"/>
      <c r="B132" s="110"/>
      <c r="C132" s="111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69"/>
      <c r="Q132" s="94" t="s">
        <v>173</v>
      </c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8"/>
      <c r="AI132" s="107"/>
      <c r="AJ132" s="124"/>
      <c r="AK132" s="5"/>
      <c r="AL132" s="5"/>
      <c r="AM132" s="5"/>
      <c r="AN132" s="5"/>
    </row>
    <row r="133" spans="1:40" ht="12.75" customHeight="1">
      <c r="A133" s="115" t="s">
        <v>90</v>
      </c>
      <c r="B133" s="110">
        <v>114</v>
      </c>
      <c r="C133" s="111" t="s">
        <v>41</v>
      </c>
      <c r="D133" s="105" t="s">
        <v>14</v>
      </c>
      <c r="E133" s="105" t="s">
        <v>14</v>
      </c>
      <c r="F133" s="105" t="s">
        <v>14</v>
      </c>
      <c r="G133" s="105" t="s">
        <v>14</v>
      </c>
      <c r="H133" s="105" t="s">
        <v>14</v>
      </c>
      <c r="I133" s="105" t="s">
        <v>14</v>
      </c>
      <c r="J133" s="105" t="s">
        <v>14</v>
      </c>
      <c r="K133" s="105" t="s">
        <v>14</v>
      </c>
      <c r="L133" s="104"/>
      <c r="M133" s="94">
        <v>0.03</v>
      </c>
      <c r="N133" s="105" t="s">
        <v>14</v>
      </c>
      <c r="O133" s="105" t="s">
        <v>14</v>
      </c>
      <c r="P133" s="105" t="s">
        <v>14</v>
      </c>
      <c r="Q133" s="105" t="s">
        <v>14</v>
      </c>
      <c r="R133" s="105" t="s">
        <v>14</v>
      </c>
      <c r="S133" s="105" t="s">
        <v>14</v>
      </c>
      <c r="T133" s="105" t="s">
        <v>14</v>
      </c>
      <c r="U133" s="105" t="s">
        <v>14</v>
      </c>
      <c r="V133" s="105" t="s">
        <v>14</v>
      </c>
      <c r="W133" s="105" t="s">
        <v>14</v>
      </c>
      <c r="X133" s="105" t="s">
        <v>14</v>
      </c>
      <c r="Y133" s="105" t="s">
        <v>14</v>
      </c>
      <c r="Z133" s="105" t="s">
        <v>14</v>
      </c>
      <c r="AA133" s="105" t="s">
        <v>14</v>
      </c>
      <c r="AB133" s="105" t="s">
        <v>14</v>
      </c>
      <c r="AC133" s="105" t="s">
        <v>14</v>
      </c>
      <c r="AD133" s="105" t="s">
        <v>14</v>
      </c>
      <c r="AE133" s="105" t="s">
        <v>14</v>
      </c>
      <c r="AF133" s="105" t="s">
        <v>14</v>
      </c>
      <c r="AG133" s="105" t="s">
        <v>14</v>
      </c>
      <c r="AH133" s="107">
        <v>2E-3</v>
      </c>
      <c r="AI133" s="107" t="s">
        <v>14</v>
      </c>
      <c r="AJ133" s="57"/>
      <c r="AK133" s="5"/>
      <c r="AL133" s="5"/>
      <c r="AM133" s="5"/>
      <c r="AN133" s="5"/>
    </row>
    <row r="134" spans="1:40" ht="13.5" customHeight="1">
      <c r="A134" s="115"/>
      <c r="B134" s="110"/>
      <c r="C134" s="111"/>
      <c r="D134" s="105"/>
      <c r="E134" s="105"/>
      <c r="F134" s="105"/>
      <c r="G134" s="105"/>
      <c r="H134" s="105"/>
      <c r="I134" s="105"/>
      <c r="J134" s="105"/>
      <c r="K134" s="105"/>
      <c r="L134" s="103"/>
      <c r="M134" s="94" t="s">
        <v>137</v>
      </c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7"/>
      <c r="AI134" s="107"/>
      <c r="AJ134" s="57"/>
      <c r="AK134" s="5"/>
      <c r="AL134" s="5"/>
      <c r="AM134" s="5"/>
      <c r="AN134" s="5"/>
    </row>
    <row r="135" spans="1:40" ht="11.25" customHeight="1">
      <c r="A135" s="115" t="s">
        <v>91</v>
      </c>
      <c r="B135" s="110" t="str">
        <f>"078"</f>
        <v>078</v>
      </c>
      <c r="C135" s="111" t="s">
        <v>41</v>
      </c>
      <c r="D135" s="105" t="s">
        <v>14</v>
      </c>
      <c r="E135" s="106" t="s">
        <v>14</v>
      </c>
      <c r="F135" s="106" t="s">
        <v>14</v>
      </c>
      <c r="G135" s="106" t="s">
        <v>14</v>
      </c>
      <c r="H135" s="106" t="s">
        <v>14</v>
      </c>
      <c r="I135" s="106" t="s">
        <v>14</v>
      </c>
      <c r="J135" s="106" t="s">
        <v>14</v>
      </c>
      <c r="K135" s="106" t="s">
        <v>14</v>
      </c>
      <c r="L135" s="106" t="s">
        <v>14</v>
      </c>
      <c r="M135" s="106" t="s">
        <v>14</v>
      </c>
      <c r="N135" s="106" t="s">
        <v>14</v>
      </c>
      <c r="O135" s="106" t="s">
        <v>14</v>
      </c>
      <c r="P135" s="106" t="s">
        <v>14</v>
      </c>
      <c r="Q135" s="106" t="s">
        <v>14</v>
      </c>
      <c r="R135" s="106" t="s">
        <v>14</v>
      </c>
      <c r="S135" s="106" t="s">
        <v>14</v>
      </c>
      <c r="T135" s="106" t="s">
        <v>14</v>
      </c>
      <c r="U135" s="106" t="s">
        <v>14</v>
      </c>
      <c r="V135" s="106" t="s">
        <v>14</v>
      </c>
      <c r="W135" s="106" t="s">
        <v>14</v>
      </c>
      <c r="X135" s="106" t="s">
        <v>14</v>
      </c>
      <c r="Y135" s="106" t="s">
        <v>14</v>
      </c>
      <c r="Z135" s="106" t="s">
        <v>14</v>
      </c>
      <c r="AA135" s="106" t="s">
        <v>14</v>
      </c>
      <c r="AB135" s="106" t="s">
        <v>14</v>
      </c>
      <c r="AC135" s="106" t="s">
        <v>14</v>
      </c>
      <c r="AD135" s="106" t="s">
        <v>14</v>
      </c>
      <c r="AE135" s="106" t="s">
        <v>14</v>
      </c>
      <c r="AF135" s="106" t="s">
        <v>14</v>
      </c>
      <c r="AG135" s="106" t="s">
        <v>14</v>
      </c>
      <c r="AH135" s="118" t="s">
        <v>14</v>
      </c>
      <c r="AI135" s="107" t="s">
        <v>14</v>
      </c>
      <c r="AJ135" s="5"/>
      <c r="AK135" s="5"/>
      <c r="AL135" s="5"/>
      <c r="AM135" s="5"/>
    </row>
    <row r="136" spans="1:40" ht="9.75" customHeight="1">
      <c r="A136" s="115"/>
      <c r="B136" s="110"/>
      <c r="C136" s="111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7"/>
      <c r="AI136" s="107"/>
      <c r="AJ136" s="5"/>
      <c r="AK136" s="5"/>
      <c r="AL136" s="5"/>
      <c r="AM136" s="5"/>
    </row>
    <row r="137" spans="1:40" ht="9.75" customHeight="1">
      <c r="A137" s="115" t="s">
        <v>92</v>
      </c>
      <c r="B137" s="110" t="str">
        <f>"198"</f>
        <v>198</v>
      </c>
      <c r="C137" s="111" t="s">
        <v>41</v>
      </c>
      <c r="D137" s="105" t="s">
        <v>14</v>
      </c>
      <c r="E137" s="105" t="s">
        <v>14</v>
      </c>
      <c r="F137" s="66"/>
      <c r="G137" s="105" t="s">
        <v>14</v>
      </c>
      <c r="H137" s="105" t="s">
        <v>14</v>
      </c>
      <c r="I137" s="105" t="s">
        <v>14</v>
      </c>
      <c r="J137" s="105" t="s">
        <v>14</v>
      </c>
      <c r="K137" s="105" t="s">
        <v>14</v>
      </c>
      <c r="L137" s="105" t="s">
        <v>43</v>
      </c>
      <c r="M137" s="105" t="s">
        <v>14</v>
      </c>
      <c r="N137" s="105" t="s">
        <v>14</v>
      </c>
      <c r="O137" s="105" t="s">
        <v>14</v>
      </c>
      <c r="P137" s="105" t="s">
        <v>14</v>
      </c>
      <c r="Q137" s="105" t="s">
        <v>14</v>
      </c>
      <c r="R137" s="105" t="s">
        <v>14</v>
      </c>
      <c r="S137" s="105" t="s">
        <v>14</v>
      </c>
      <c r="T137" s="105" t="s">
        <v>14</v>
      </c>
      <c r="U137" s="105" t="s">
        <v>14</v>
      </c>
      <c r="V137" s="95">
        <v>0.3</v>
      </c>
      <c r="W137" s="105" t="s">
        <v>14</v>
      </c>
      <c r="X137" s="105" t="s">
        <v>14</v>
      </c>
      <c r="Y137" s="105" t="s">
        <v>14</v>
      </c>
      <c r="Z137" s="105" t="s">
        <v>14</v>
      </c>
      <c r="AA137" s="105" t="s">
        <v>14</v>
      </c>
      <c r="AB137" s="105" t="s">
        <v>14</v>
      </c>
      <c r="AC137" s="105" t="s">
        <v>14</v>
      </c>
      <c r="AD137" s="105" t="s">
        <v>14</v>
      </c>
      <c r="AE137" s="105" t="s">
        <v>14</v>
      </c>
      <c r="AF137" s="105" t="s">
        <v>14</v>
      </c>
      <c r="AG137" s="105" t="s">
        <v>14</v>
      </c>
      <c r="AH137" s="108">
        <v>0.01</v>
      </c>
      <c r="AI137" s="107" t="s">
        <v>14</v>
      </c>
      <c r="AJ137" s="5"/>
      <c r="AK137" s="5"/>
      <c r="AL137" s="5"/>
      <c r="AM137" s="5"/>
    </row>
    <row r="138" spans="1:40" ht="9.75" customHeight="1">
      <c r="A138" s="115"/>
      <c r="B138" s="110"/>
      <c r="C138" s="111"/>
      <c r="D138" s="105"/>
      <c r="E138" s="105"/>
      <c r="F138" s="68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98" t="s">
        <v>138</v>
      </c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8"/>
      <c r="AI138" s="107"/>
      <c r="AJ138" s="5"/>
      <c r="AK138" s="5"/>
      <c r="AL138" s="5"/>
      <c r="AM138" s="5"/>
    </row>
    <row r="139" spans="1:40" ht="24" customHeight="1">
      <c r="A139" s="115"/>
      <c r="B139" s="110" t="str">
        <f>"064"</f>
        <v>064</v>
      </c>
      <c r="C139" s="111" t="s">
        <v>41</v>
      </c>
      <c r="D139" s="94"/>
      <c r="E139" s="93"/>
      <c r="F139" s="106" t="s">
        <v>14</v>
      </c>
      <c r="G139" s="106" t="s">
        <v>14</v>
      </c>
      <c r="H139" s="106" t="s">
        <v>14</v>
      </c>
      <c r="I139" s="106" t="s">
        <v>14</v>
      </c>
      <c r="J139" s="106" t="s">
        <v>14</v>
      </c>
      <c r="K139" s="106" t="s">
        <v>14</v>
      </c>
      <c r="L139" s="106" t="s">
        <v>14</v>
      </c>
      <c r="M139" s="106" t="s">
        <v>14</v>
      </c>
      <c r="N139" s="106" t="s">
        <v>14</v>
      </c>
      <c r="O139" s="106" t="s">
        <v>14</v>
      </c>
      <c r="P139" s="106" t="s">
        <v>14</v>
      </c>
      <c r="Q139" s="106" t="s">
        <v>14</v>
      </c>
      <c r="R139" s="106" t="s">
        <v>14</v>
      </c>
      <c r="S139" s="106" t="s">
        <v>14</v>
      </c>
      <c r="T139" s="106" t="s">
        <v>14</v>
      </c>
      <c r="U139" s="106" t="s">
        <v>14</v>
      </c>
      <c r="V139" s="106" t="s">
        <v>14</v>
      </c>
      <c r="W139" s="106" t="s">
        <v>14</v>
      </c>
      <c r="X139" s="106" t="s">
        <v>14</v>
      </c>
      <c r="Y139" s="106" t="s">
        <v>14</v>
      </c>
      <c r="Z139" s="106" t="s">
        <v>14</v>
      </c>
      <c r="AA139" s="106" t="s">
        <v>14</v>
      </c>
      <c r="AB139" s="106" t="s">
        <v>14</v>
      </c>
      <c r="AC139" s="106" t="s">
        <v>14</v>
      </c>
      <c r="AD139" s="106" t="s">
        <v>14</v>
      </c>
      <c r="AE139" s="106" t="s">
        <v>14</v>
      </c>
      <c r="AF139" s="106" t="s">
        <v>14</v>
      </c>
      <c r="AG139" s="106" t="s">
        <v>14</v>
      </c>
      <c r="AH139" s="118" t="s">
        <v>14</v>
      </c>
      <c r="AI139" s="107" t="s">
        <v>14</v>
      </c>
      <c r="AJ139" s="5"/>
      <c r="AK139" s="5"/>
      <c r="AL139" s="5"/>
      <c r="AM139" s="5"/>
    </row>
    <row r="140" spans="1:40" ht="9" hidden="1" customHeight="1">
      <c r="A140" s="115"/>
      <c r="B140" s="110"/>
      <c r="C140" s="111"/>
      <c r="D140" s="94"/>
      <c r="E140" s="9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7"/>
      <c r="AI140" s="107"/>
      <c r="AJ140" s="5"/>
      <c r="AK140" s="5"/>
      <c r="AL140" s="5"/>
      <c r="AM140" s="5"/>
    </row>
    <row r="141" spans="1:40" ht="15.75" customHeight="1">
      <c r="A141" s="115" t="s">
        <v>94</v>
      </c>
      <c r="B141" s="110" t="str">
        <f>"201"</f>
        <v>201</v>
      </c>
      <c r="C141" s="111" t="s">
        <v>41</v>
      </c>
      <c r="D141" s="105" t="s">
        <v>14</v>
      </c>
      <c r="E141" s="105" t="s">
        <v>14</v>
      </c>
      <c r="F141" s="105" t="s">
        <v>14</v>
      </c>
      <c r="G141" s="105" t="s">
        <v>14</v>
      </c>
      <c r="H141" s="105" t="s">
        <v>14</v>
      </c>
      <c r="I141" s="105" t="s">
        <v>14</v>
      </c>
      <c r="J141" s="105" t="s">
        <v>14</v>
      </c>
      <c r="K141" s="105" t="s">
        <v>14</v>
      </c>
      <c r="L141" s="105" t="s">
        <v>43</v>
      </c>
      <c r="M141" s="105" t="s">
        <v>14</v>
      </c>
      <c r="N141" s="105" t="s">
        <v>14</v>
      </c>
      <c r="O141" s="105" t="s">
        <v>14</v>
      </c>
      <c r="P141" s="105" t="s">
        <v>14</v>
      </c>
      <c r="Q141" s="105" t="s">
        <v>14</v>
      </c>
      <c r="R141" s="105" t="s">
        <v>14</v>
      </c>
      <c r="S141" s="105" t="s">
        <v>14</v>
      </c>
      <c r="T141" s="105" t="s">
        <v>14</v>
      </c>
      <c r="U141" s="105" t="s">
        <v>14</v>
      </c>
      <c r="V141" s="105" t="s">
        <v>14</v>
      </c>
      <c r="W141" s="105" t="s">
        <v>14</v>
      </c>
      <c r="X141" s="105" t="s">
        <v>14</v>
      </c>
      <c r="Y141" s="105" t="s">
        <v>14</v>
      </c>
      <c r="Z141" s="105" t="s">
        <v>14</v>
      </c>
      <c r="AA141" s="105" t="s">
        <v>14</v>
      </c>
      <c r="AB141" s="105" t="s">
        <v>14</v>
      </c>
      <c r="AC141" s="105" t="s">
        <v>14</v>
      </c>
      <c r="AD141" s="105" t="s">
        <v>14</v>
      </c>
      <c r="AE141" s="105" t="s">
        <v>14</v>
      </c>
      <c r="AF141" s="105" t="s">
        <v>14</v>
      </c>
      <c r="AG141" s="105" t="s">
        <v>14</v>
      </c>
      <c r="AH141" s="107" t="s">
        <v>14</v>
      </c>
      <c r="AI141" s="107" t="s">
        <v>14</v>
      </c>
      <c r="AJ141" s="5"/>
      <c r="AK141" s="5"/>
      <c r="AL141" s="5"/>
      <c r="AM141" s="5"/>
    </row>
    <row r="142" spans="1:40" ht="11.25" customHeight="1">
      <c r="A142" s="115"/>
      <c r="B142" s="110"/>
      <c r="C142" s="111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7"/>
      <c r="AI142" s="107"/>
    </row>
    <row r="143" spans="1:40" ht="11.45" customHeight="1">
      <c r="A143" s="115" t="s">
        <v>95</v>
      </c>
      <c r="B143" s="110" t="str">
        <f>"205"</f>
        <v>205</v>
      </c>
      <c r="C143" s="111" t="s">
        <v>96</v>
      </c>
      <c r="D143" s="94">
        <v>0.2</v>
      </c>
      <c r="E143" s="105" t="s">
        <v>14</v>
      </c>
      <c r="F143" s="105" t="s">
        <v>14</v>
      </c>
      <c r="G143" s="105" t="s">
        <v>14</v>
      </c>
      <c r="H143" s="105" t="s">
        <v>14</v>
      </c>
      <c r="I143" s="105" t="s">
        <v>14</v>
      </c>
      <c r="J143" s="105" t="s">
        <v>14</v>
      </c>
      <c r="K143" s="105" t="s">
        <v>14</v>
      </c>
      <c r="L143" s="105" t="s">
        <v>14</v>
      </c>
      <c r="M143" s="105" t="s">
        <v>14</v>
      </c>
      <c r="N143" s="105" t="s">
        <v>14</v>
      </c>
      <c r="O143" s="105" t="s">
        <v>14</v>
      </c>
      <c r="P143" s="105" t="s">
        <v>14</v>
      </c>
      <c r="Q143" s="105" t="s">
        <v>14</v>
      </c>
      <c r="R143" s="105" t="s">
        <v>14</v>
      </c>
      <c r="S143" s="94">
        <v>1</v>
      </c>
      <c r="T143" s="105" t="s">
        <v>14</v>
      </c>
      <c r="U143" s="71"/>
      <c r="V143" s="105" t="s">
        <v>14</v>
      </c>
      <c r="W143" s="105" t="s">
        <v>14</v>
      </c>
      <c r="X143" s="105" t="s">
        <v>14</v>
      </c>
      <c r="Y143" s="105" t="s">
        <v>14</v>
      </c>
      <c r="Z143" s="105" t="s">
        <v>14</v>
      </c>
      <c r="AA143" s="105" t="s">
        <v>14</v>
      </c>
      <c r="AB143" s="105" t="s">
        <v>14</v>
      </c>
      <c r="AC143" s="105" t="s">
        <v>14</v>
      </c>
      <c r="AD143" s="105" t="s">
        <v>14</v>
      </c>
      <c r="AE143" s="105" t="s">
        <v>14</v>
      </c>
      <c r="AF143" s="105" t="s">
        <v>14</v>
      </c>
      <c r="AG143" s="105" t="s">
        <v>14</v>
      </c>
      <c r="AH143" s="107">
        <v>37</v>
      </c>
      <c r="AI143" s="107" t="s">
        <v>14</v>
      </c>
    </row>
    <row r="144" spans="1:40" ht="13.9" customHeight="1">
      <c r="A144" s="115"/>
      <c r="B144" s="110"/>
      <c r="C144" s="111"/>
      <c r="D144" s="94">
        <v>3</v>
      </c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94">
        <v>34</v>
      </c>
      <c r="T144" s="105"/>
      <c r="U144" s="72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7"/>
      <c r="AI144" s="107"/>
    </row>
    <row r="145" spans="1:35" ht="31.5" customHeight="1">
      <c r="A145" s="58" t="s">
        <v>97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113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120</v>
      </c>
      <c r="W145" s="4"/>
      <c r="X145" s="4"/>
      <c r="Y145" s="4"/>
      <c r="Z145" s="4"/>
      <c r="AA145" s="4"/>
      <c r="AB145" s="4"/>
      <c r="AC145" s="4" t="s">
        <v>117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114</v>
      </c>
      <c r="M147" s="4"/>
      <c r="N147" s="4"/>
      <c r="O147" s="4"/>
      <c r="P147" s="4" t="s">
        <v>117</v>
      </c>
      <c r="Q147" s="7"/>
      <c r="R147" s="7"/>
      <c r="S147" s="7"/>
      <c r="T147" s="4"/>
      <c r="U147" s="4"/>
      <c r="V147" s="4"/>
      <c r="W147" s="4" t="s">
        <v>116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70">
    <mergeCell ref="W57:W58"/>
    <mergeCell ref="AF59:AF60"/>
    <mergeCell ref="AG59:AG60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AE65:AE66"/>
    <mergeCell ref="AF65:AF66"/>
    <mergeCell ref="AG65:AG66"/>
    <mergeCell ref="AF79:AF80"/>
    <mergeCell ref="AF75:AF77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X57:X58"/>
    <mergeCell ref="Y57:Y58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Z85:Z86"/>
    <mergeCell ref="AA85:AA86"/>
    <mergeCell ref="D137:D138"/>
    <mergeCell ref="F135:F136"/>
    <mergeCell ref="V37:V38"/>
    <mergeCell ref="P67:P68"/>
    <mergeCell ref="M85:M86"/>
    <mergeCell ref="N85:N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M49:M50"/>
    <mergeCell ref="O79:O80"/>
    <mergeCell ref="O83:O84"/>
    <mergeCell ref="O91:O92"/>
    <mergeCell ref="O93:O94"/>
    <mergeCell ref="N95:N96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X31:X32"/>
    <mergeCell ref="AG31:AG32"/>
    <mergeCell ref="AH31:AH32"/>
    <mergeCell ref="AI31:AI32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AH33:AH34"/>
    <mergeCell ref="AA37:AA38"/>
    <mergeCell ref="AB37:AB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V55:V56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5:AA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T59:T60"/>
    <mergeCell ref="U59:U60"/>
    <mergeCell ref="V59:V60"/>
    <mergeCell ref="V61:V62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C59:C60"/>
    <mergeCell ref="E59:E60"/>
    <mergeCell ref="AB63:AB64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AH63:AH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E69:AE70"/>
    <mergeCell ref="AI69:AI70"/>
    <mergeCell ref="V67:V68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F85:F86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R89:R90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E93:AE94"/>
    <mergeCell ref="T89:T90"/>
    <mergeCell ref="V91:V92"/>
    <mergeCell ref="AE91:AE92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D95:D96"/>
    <mergeCell ref="H97:H98"/>
    <mergeCell ref="I93:I94"/>
    <mergeCell ref="E101:E102"/>
    <mergeCell ref="F101:F102"/>
    <mergeCell ref="G101:G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W99:W100"/>
    <mergeCell ref="X99:X100"/>
    <mergeCell ref="Y99:Y100"/>
    <mergeCell ref="AA111:AA112"/>
    <mergeCell ref="AB111:AB112"/>
    <mergeCell ref="AC111:AC112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C101:C102"/>
    <mergeCell ref="D101:D102"/>
    <mergeCell ref="Z113:Z114"/>
    <mergeCell ref="Y113:Y114"/>
    <mergeCell ref="M113:M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X111:X112"/>
    <mergeCell ref="Y111:Y112"/>
    <mergeCell ref="Z111:Z112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AD117:AD118"/>
    <mergeCell ref="AE117:AE118"/>
    <mergeCell ref="AF117:AF118"/>
    <mergeCell ref="AG117:AG118"/>
    <mergeCell ref="AH117:AH118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AB125:AB126"/>
    <mergeCell ref="AC125:AC126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U127:U128"/>
    <mergeCell ref="V127:V128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AI85:AI86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AI131:AI132"/>
    <mergeCell ref="AI129:AI130"/>
    <mergeCell ref="X127:X128"/>
    <mergeCell ref="Y127:Y128"/>
    <mergeCell ref="P99:P100"/>
    <mergeCell ref="X95:X96"/>
    <mergeCell ref="T97:T98"/>
    <mergeCell ref="W95:W96"/>
    <mergeCell ref="AF91:AF92"/>
    <mergeCell ref="AF99:AF100"/>
    <mergeCell ref="AF95:AF96"/>
    <mergeCell ref="AA95:AA96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H85:AH86"/>
    <mergeCell ref="R139:R140"/>
    <mergeCell ref="S139:S140"/>
    <mergeCell ref="Q139:Q140"/>
    <mergeCell ref="P127:P128"/>
    <mergeCell ref="Q127:Q128"/>
    <mergeCell ref="R127:R128"/>
    <mergeCell ref="AB129:AB130"/>
    <mergeCell ref="AC129:AC130"/>
    <mergeCell ref="AD129:AD130"/>
    <mergeCell ref="AE129:AE130"/>
    <mergeCell ref="AE125:AE126"/>
    <mergeCell ref="AG121:AG122"/>
    <mergeCell ref="AH121:AH122"/>
    <mergeCell ref="AB117:AB118"/>
    <mergeCell ref="AC117:AC118"/>
    <mergeCell ref="M87:M88"/>
    <mergeCell ref="N81:N82"/>
    <mergeCell ref="O81:O82"/>
    <mergeCell ref="P81:P82"/>
    <mergeCell ref="Q81:Q82"/>
    <mergeCell ref="R81:R82"/>
    <mergeCell ref="K91:K92"/>
    <mergeCell ref="S89:S90"/>
    <mergeCell ref="K75:K77"/>
    <mergeCell ref="G93:G94"/>
    <mergeCell ref="H93:H94"/>
    <mergeCell ref="AG139:AG140"/>
    <mergeCell ref="AH139:AH140"/>
    <mergeCell ref="AI139:AI140"/>
    <mergeCell ref="AH133:AH134"/>
    <mergeCell ref="AI133:AI134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Z83:Z84"/>
    <mergeCell ref="W83:W84"/>
    <mergeCell ref="S99:S100"/>
    <mergeCell ref="S101:S102"/>
    <mergeCell ref="T101:T102"/>
    <mergeCell ref="Z101:Z102"/>
    <mergeCell ref="AA101:AA102"/>
    <mergeCell ref="AB79:AB80"/>
    <mergeCell ref="AC79:AC80"/>
    <mergeCell ref="AD79:AD80"/>
    <mergeCell ref="AE79:AE80"/>
    <mergeCell ref="L101:L102"/>
    <mergeCell ref="T99:T100"/>
    <mergeCell ref="J69:J70"/>
    <mergeCell ref="E95:E96"/>
    <mergeCell ref="F95:F96"/>
    <mergeCell ref="G95:G96"/>
    <mergeCell ref="H95:H96"/>
    <mergeCell ref="I95:I96"/>
    <mergeCell ref="J95:J96"/>
    <mergeCell ref="K95:K96"/>
    <mergeCell ref="O95:O96"/>
    <mergeCell ref="P95:P96"/>
    <mergeCell ref="Q95:Q96"/>
    <mergeCell ref="R95:R96"/>
    <mergeCell ref="S95:S96"/>
    <mergeCell ref="F81:F82"/>
    <mergeCell ref="G81:G82"/>
    <mergeCell ref="H75:H77"/>
    <mergeCell ref="I75:I77"/>
    <mergeCell ref="J75:J77"/>
    <mergeCell ref="J81:J82"/>
    <mergeCell ref="M89:M90"/>
    <mergeCell ref="N89:N90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D105:AD106"/>
    <mergeCell ref="AH79:AH80"/>
    <mergeCell ref="AI79:AI80"/>
    <mergeCell ref="AG95:AG96"/>
    <mergeCell ref="AH95:AH96"/>
    <mergeCell ref="AI95:AI96"/>
    <mergeCell ref="AI97:AI98"/>
    <mergeCell ref="AH93:AH94"/>
    <mergeCell ref="AI93:AI94"/>
    <mergeCell ref="AG89:AG90"/>
    <mergeCell ref="AI83:AI84"/>
    <mergeCell ref="AG85:AG86"/>
    <mergeCell ref="AH103:AH104"/>
    <mergeCell ref="AC85:AC86"/>
    <mergeCell ref="AD85:AD86"/>
    <mergeCell ref="AE85:AE86"/>
    <mergeCell ref="AF85:AF86"/>
    <mergeCell ref="AE89:AE90"/>
    <mergeCell ref="AF89:AF90"/>
    <mergeCell ref="T81:T82"/>
    <mergeCell ref="X93:X94"/>
    <mergeCell ref="T103:T104"/>
    <mergeCell ref="X79:X80"/>
    <mergeCell ref="Y79:Y80"/>
    <mergeCell ref="Z79:Z80"/>
    <mergeCell ref="AA79:AA80"/>
    <mergeCell ref="T91:T92"/>
    <mergeCell ref="U91:U92"/>
    <mergeCell ref="U81:U82"/>
    <mergeCell ref="T95:T96"/>
    <mergeCell ref="V95:V96"/>
    <mergeCell ref="AE101:AE102"/>
    <mergeCell ref="V81:V82"/>
    <mergeCell ref="AE99:AE100"/>
    <mergeCell ref="AE95:AE96"/>
    <mergeCell ref="AB95:AB96"/>
    <mergeCell ref="AF83:AF84"/>
    <mergeCell ref="V89:V90"/>
    <mergeCell ref="AA81:AA82"/>
    <mergeCell ref="Z99:Z100"/>
    <mergeCell ref="AA99:AA100"/>
    <mergeCell ref="AB99:AB100"/>
    <mergeCell ref="V83:V84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R109:R110"/>
    <mergeCell ref="R75:R77"/>
    <mergeCell ref="S75:S77"/>
    <mergeCell ref="T75:T77"/>
    <mergeCell ref="U75:U77"/>
    <mergeCell ref="P91:P92"/>
    <mergeCell ref="Q91:Q92"/>
    <mergeCell ref="R91:R92"/>
    <mergeCell ref="S91:S92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U79:U80"/>
    <mergeCell ref="AG79:AG80"/>
    <mergeCell ref="V79:V80"/>
    <mergeCell ref="W79:W80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I137:AI138"/>
    <mergeCell ref="AG135:AG136"/>
    <mergeCell ref="L85:L86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H135:AH136"/>
    <mergeCell ref="AI135:AI136"/>
    <mergeCell ref="AF133:AF134"/>
    <mergeCell ref="AD133:AD134"/>
    <mergeCell ref="AE133:AE134"/>
    <mergeCell ref="X137:X138"/>
    <mergeCell ref="X121:X122"/>
    <mergeCell ref="Y121:Y122"/>
    <mergeCell ref="Z121:Z122"/>
    <mergeCell ref="AA121:AA122"/>
    <mergeCell ref="R129:R130"/>
    <mergeCell ref="S129:S130"/>
    <mergeCell ref="T123:T124"/>
    <mergeCell ref="N133:N134"/>
    <mergeCell ref="AA125:AA126"/>
    <mergeCell ref="W117:W118"/>
    <mergeCell ref="W121:W122"/>
    <mergeCell ref="S119:S120"/>
    <mergeCell ref="T119:T120"/>
    <mergeCell ref="U67:U68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L75:L77"/>
    <mergeCell ref="M75:M77"/>
    <mergeCell ref="R99:R100"/>
    <mergeCell ref="N101:N102"/>
    <mergeCell ref="O101:O10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G137:G138"/>
    <mergeCell ref="H137:H138"/>
    <mergeCell ref="I137:I138"/>
    <mergeCell ref="J137:J138"/>
    <mergeCell ref="K137:K138"/>
    <mergeCell ref="AG109:AG110"/>
    <mergeCell ref="AH109:AH110"/>
    <mergeCell ref="AE107:AE108"/>
    <mergeCell ref="AF107:AF108"/>
    <mergeCell ref="AG107:AG108"/>
    <mergeCell ref="AH107:AH108"/>
    <mergeCell ref="AG103:AG104"/>
    <mergeCell ref="N97:N98"/>
    <mergeCell ref="AF111:AF112"/>
    <mergeCell ref="AE105:AE106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V111:V112"/>
    <mergeCell ref="X105:X106"/>
    <mergeCell ref="B93:B94"/>
    <mergeCell ref="Y95:Y96"/>
    <mergeCell ref="Z95:Z96"/>
    <mergeCell ref="C103:C104"/>
    <mergeCell ref="L105:L106"/>
    <mergeCell ref="AF109:AF110"/>
    <mergeCell ref="Y107:Y108"/>
    <mergeCell ref="N103:N104"/>
    <mergeCell ref="J103:J104"/>
    <mergeCell ref="G103:G104"/>
    <mergeCell ref="E103:E104"/>
    <mergeCell ref="F103:F104"/>
    <mergeCell ref="K103:K104"/>
    <mergeCell ref="O103:O104"/>
    <mergeCell ref="H101:H102"/>
    <mergeCell ref="I101:I102"/>
    <mergeCell ref="J101:J102"/>
    <mergeCell ref="K101:K102"/>
    <mergeCell ref="I97:I98"/>
    <mergeCell ref="D105:D106"/>
    <mergeCell ref="F105:F106"/>
    <mergeCell ref="AC99:AC100"/>
    <mergeCell ref="AD99:AD100"/>
    <mergeCell ref="P101:P102"/>
    <mergeCell ref="Q101:Q102"/>
    <mergeCell ref="L95:L96"/>
    <mergeCell ref="P97:P98"/>
    <mergeCell ref="Q97:Q98"/>
    <mergeCell ref="R97:R98"/>
    <mergeCell ref="S97:S98"/>
    <mergeCell ref="O99:O100"/>
    <mergeCell ref="O97:O98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X113:X114"/>
    <mergeCell ref="AG111:AG112"/>
    <mergeCell ref="AH111:AH112"/>
    <mergeCell ref="Q125:Q126"/>
    <mergeCell ref="L121:L12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E129:E130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E93:E94"/>
    <mergeCell ref="F93:F94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2023-08-10T08:34:28Z</cp:lastPrinted>
  <dcterms:created xsi:type="dcterms:W3CDTF">1998-12-08T10:37:05Z</dcterms:created>
  <dcterms:modified xsi:type="dcterms:W3CDTF">2023-08-10T08:50:30Z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