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6\"/>
    </mc:Choice>
  </mc:AlternateContent>
  <xr:revisionPtr revIDLastSave="0" documentId="13_ncr:1_{DC434225-EF15-42DF-9A81-560CB285B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2" l="1"/>
  <c r="E149" i="2"/>
  <c r="E21" i="2"/>
  <c r="E286" i="2"/>
  <c r="F242" i="2"/>
  <c r="E209" i="2"/>
  <c r="G304" i="2"/>
  <c r="C28" i="2" l="1"/>
  <c r="A12" i="2" l="1"/>
  <c r="E301" i="2"/>
  <c r="E214" i="2" l="1"/>
  <c r="F322" i="2"/>
  <c r="F326" i="2" s="1"/>
  <c r="E217" i="2"/>
  <c r="E201" i="2"/>
  <c r="E52" i="2"/>
  <c r="BO44" i="1"/>
  <c r="BO43" i="1" s="1"/>
  <c r="G315" i="2"/>
  <c r="G314" i="2"/>
  <c r="G313" i="2"/>
  <c r="G312" i="2"/>
  <c r="G311" i="2"/>
  <c r="E28" i="2" l="1"/>
  <c r="G316" i="2"/>
  <c r="E19" i="2" l="1"/>
</calcChain>
</file>

<file path=xl/sharedStrings.xml><?xml version="1.0" encoding="utf-8"?>
<sst xmlns="http://schemas.openxmlformats.org/spreadsheetml/2006/main" count="618" uniqueCount="297">
  <si>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</si>
  <si>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</si>
  <si>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</si>
  <si>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</si>
  <si>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</si>
  <si>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</si>
  <si>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</si>
  <si>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</si>
  <si>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</si>
  <si>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</si>
  <si>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</si>
  <si>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</si>
  <si>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</si>
  <si>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</si>
  <si>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</si>
  <si>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</si>
  <si>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</si>
  <si>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</si>
  <si>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</si>
  <si>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</si>
  <si>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</si>
  <si>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</si>
  <si>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</si>
  <si>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</si>
  <si>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</si>
  <si>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</si>
  <si>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</si>
  <si>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</si>
  <si>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</si>
  <si>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</si>
  <si>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</si>
  <si>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</si>
  <si>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</si>
  <si>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</si>
  <si>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</si>
  <si>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</si>
  <si>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</si>
  <si>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</si>
  <si>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</si>
  <si>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</si>
  <si>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</si>
  <si>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</si>
  <si>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</si>
  <si>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</si>
  <si>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</si>
  <si>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</si>
  <si>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</si>
  <si>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</si>
  <si>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</si>
  <si>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</si>
  <si>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</si>
  <si>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</si>
  <si>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</si>
  <si>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</si>
  <si>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</si>
  <si>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</si>
  <si>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</si>
  <si>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</si>
  <si>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</si>
  <si>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</si>
  <si>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</si>
  <si>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</si>
  <si>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</si>
  <si>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</si>
  <si>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</si>
  <si>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</si>
  <si>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</si>
  <si>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</si>
  <si>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</si>
  <si>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</si>
  <si>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</si>
  <si>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</si>
  <si>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</si>
  <si>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</si>
  <si>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</si>
  <si>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</si>
  <si>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</si>
  <si>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</si>
  <si>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</si>
  <si>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</si>
  <si>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</si>
  <si>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</si>
  <si>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</si>
  <si>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</si>
  <si>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</si>
  <si>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</si>
  <si>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</si>
  <si>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</si>
  <si>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</si>
  <si>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</si>
  <si>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</si>
  <si>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</si>
  <si>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</si>
  <si>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</si>
  <si>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</si>
  <si>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</si>
  <si>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</si>
  <si>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</si>
  <si>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</si>
  <si>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</si>
  <si>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</si>
  <si>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</si>
  <si>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</si>
  <si>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</si>
  <si>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</si>
  <si>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</si>
  <si>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</si>
  <si>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</si>
  <si>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</si>
  <si>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</si>
  <si>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</si>
  <si>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</si>
  <si>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</si>
  <si>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</si>
  <si>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</si>
  <si>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</si>
  <si>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</si>
  <si>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</si>
  <si>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</si>
  <si>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</si>
  <si>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</si>
  <si>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</si>
  <si>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</si>
  <si>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</si>
  <si>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</si>
  <si>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</si>
  <si>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</si>
  <si>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</si>
  <si>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</si>
  <si>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</si>
  <si>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</si>
  <si>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</si>
  <si>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</si>
  <si>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</si>
  <si>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</si>
  <si>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</si>
  <si>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</si>
  <si>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</si>
  <si>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</si>
  <si>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</si>
  <si>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</si>
  <si>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</si>
  <si>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</si>
  <si>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</si>
  <si>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</si>
  <si>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</si>
  <si>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</si>
  <si>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</si>
  <si>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</si>
  <si>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</si>
  <si>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</si>
  <si>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</si>
  <si>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</si>
  <si>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</si>
  <si>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</si>
  <si>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</si>
  <si>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</si>
  <si>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</si>
  <si>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</si>
  <si>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</si>
  <si>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</si>
  <si>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</si>
  <si>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</si>
  <si>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</si>
  <si>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</si>
  <si>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</si>
  <si>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</si>
  <si>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</si>
  <si>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</si>
  <si>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</si>
  <si>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</si>
  <si>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</si>
  <si>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</si>
  <si>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</si>
  <si>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</si>
  <si>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</si>
  <si>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</si>
  <si>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</si>
  <si>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</si>
  <si>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</si>
  <si>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</si>
  <si>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</si>
  <si>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</si>
  <si>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</si>
  <si>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</si>
  <si>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</si>
  <si>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</si>
  <si>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</si>
  <si>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</si>
  <si>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</si>
  <si>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</si>
  <si>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</si>
  <si>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</si>
  <si>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</si>
  <si>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</si>
  <si>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</si>
  <si>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</si>
  <si>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</si>
  <si>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</si>
  <si>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</si>
  <si>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</si>
  <si>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</si>
  <si>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</si>
  <si>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</si>
  <si>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</si>
  <si>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</si>
  <si>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</si>
  <si>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</si>
  <si>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</si>
  <si>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</si>
  <si>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</si>
  <si>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</si>
  <si>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</si>
  <si>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</si>
  <si>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</si>
  <si>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</si>
  <si>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</si>
  <si>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</si>
  <si>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</si>
  <si>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</si>
  <si>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</si>
  <si>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</si>
  <si>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</si>
  <si>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</si>
  <si>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</si>
  <si>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</si>
  <si>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</si>
  <si>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</si>
  <si>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</si>
  <si>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</si>
  <si>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</si>
  <si>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</si>
  <si>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</si>
  <si>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</si>
  <si>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</si>
  <si>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</si>
  <si>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</si>
  <si>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</si>
  <si>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</si>
  <si>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</si>
  <si>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</si>
  <si>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</si>
  <si>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</si>
  <si>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</si>
  <si>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</si>
  <si>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</si>
  <si>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</si>
  <si>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</si>
  <si>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</si>
  <si>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</si>
  <si>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</si>
  <si>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</si>
  <si>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</si>
  <si>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</si>
  <si>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</si>
  <si>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</si>
  <si>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</si>
  <si>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</si>
  <si>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</si>
  <si>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</si>
  <si>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</si>
  <si>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</si>
  <si>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</si>
  <si>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</si>
  <si>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</si>
  <si>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</si>
  <si>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</si>
  <si>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</si>
  <si>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</si>
  <si>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</si>
  <si>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</si>
  <si>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Профессиональные риски</t>
  </si>
  <si>
    <t>Главный специалист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</si>
  <si>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</si>
  <si>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</si>
  <si>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</si>
  <si>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</si>
  <si>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</si>
  <si>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</si>
  <si>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</si>
  <si>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Обучение по охране труда, пожарной безопасности и антитеррору</t>
  </si>
  <si>
    <t>Спецодежда зимняя</t>
  </si>
  <si>
    <t xml:space="preserve">Спецодежда </t>
  </si>
  <si>
    <t>25</t>
  </si>
  <si>
    <t>Директор МКУ "УОДОМС Старолеушковского СП"</t>
  </si>
  <si>
    <t>Е.Н.Дунина</t>
  </si>
  <si>
    <t>Повышение квалификации "Контрактная система в сфере закупок"</t>
  </si>
  <si>
    <t>Спецоценка условий труда</t>
  </si>
  <si>
    <t>на 2026 год</t>
  </si>
  <si>
    <t>от 24.12.2025 г. № 252</t>
  </si>
  <si>
    <t>12</t>
  </si>
  <si>
    <t>марта</t>
  </si>
  <si>
    <t>12.02.2026</t>
  </si>
  <si>
    <t>26</t>
  </si>
  <si>
    <t>12.03.2026 г.</t>
  </si>
  <si>
    <t>Техосмотр и страхование автомобиля</t>
  </si>
  <si>
    <t>от 12.03.2026 г. №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</si>
</sst>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zoomScaleNormal="100" workbookViewId="0">
      <selection activeCell="A15" sqref="A15:AN1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1.75" customHeight="1" x14ac:dyDescent="0.2"/>
    <row r="2" spans="1:99" ht="12.75" customHeight="1" x14ac:dyDescent="0.2">
      <c r="BI2" s="246" t="s">
        <v>265</v>
      </c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</row>
    <row r="3" spans="1:99" ht="15.75" customHeight="1" x14ac:dyDescent="0.2">
      <c r="BI3" s="246" t="s">
        <v>266</v>
      </c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</row>
    <row r="4" spans="1:99" ht="14.25" customHeight="1" x14ac:dyDescent="0.2">
      <c r="BI4" s="246" t="s">
        <v>267</v>
      </c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</row>
    <row r="5" spans="1:99" ht="10.5" customHeight="1" x14ac:dyDescent="0.2">
      <c r="BI5" s="246" t="s">
        <v>296</v>
      </c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</row>
    <row r="6" spans="1:99" ht="2.25" customHeight="1" x14ac:dyDescent="0.2"/>
    <row r="7" spans="1:99" s="13" customFormat="1" ht="15.7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246" t="s">
        <v>265</v>
      </c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</row>
    <row r="9" spans="1:99" s="13" customFormat="1" ht="12" customHeight="1" x14ac:dyDescent="0.2">
      <c r="BH9" s="8"/>
      <c r="BI9" s="246" t="s">
        <v>266</v>
      </c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</row>
    <row r="10" spans="1:99" s="13" customFormat="1" ht="12" customHeight="1" x14ac:dyDescent="0.2">
      <c r="BH10" s="8"/>
      <c r="BI10" s="246" t="s">
        <v>267</v>
      </c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</row>
    <row r="11" spans="1:99" s="13" customFormat="1" ht="11.25" x14ac:dyDescent="0.2">
      <c r="BH11" s="8"/>
      <c r="BI11" s="246" t="s">
        <v>289</v>
      </c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BH14" s="172" t="s">
        <v>3</v>
      </c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</row>
    <row r="15" spans="1:99" ht="15.75" customHeight="1" x14ac:dyDescent="0.2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BH15" s="133" t="s">
        <v>284</v>
      </c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</row>
    <row r="16" spans="1:99" s="5" customFormat="1" ht="10.5" x14ac:dyDescent="0.2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BH16" s="173" t="s">
        <v>7</v>
      </c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</row>
    <row r="17" spans="1:102" x14ac:dyDescent="0.2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BH17" s="208" t="s">
        <v>251</v>
      </c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</row>
    <row r="18" spans="1:102" s="5" customFormat="1" ht="10.5" x14ac:dyDescent="0.2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BH18" s="173" t="s">
        <v>60</v>
      </c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</row>
    <row r="19" spans="1:102" x14ac:dyDescent="0.2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X19" s="208" t="s">
        <v>285</v>
      </c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</row>
    <row r="20" spans="1:102" s="5" customFormat="1" ht="10.5" x14ac:dyDescent="0.2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BH20" s="173" t="s">
        <v>5</v>
      </c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X20" s="173" t="s">
        <v>6</v>
      </c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</row>
    <row r="21" spans="1:102" x14ac:dyDescent="0.2">
      <c r="A21" s="2"/>
      <c r="B21" s="250"/>
      <c r="C21" s="250"/>
      <c r="D21" s="250"/>
      <c r="E21" s="3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W21" s="4"/>
      <c r="X21" s="251"/>
      <c r="Y21" s="251"/>
      <c r="Z21" s="3"/>
      <c r="BH21" s="2" t="s">
        <v>8</v>
      </c>
      <c r="BI21" s="183" t="s">
        <v>290</v>
      </c>
      <c r="BJ21" s="183"/>
      <c r="BK21" s="183"/>
      <c r="BL21" s="82" t="s">
        <v>9</v>
      </c>
      <c r="BM21" s="180" t="s">
        <v>291</v>
      </c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D21" s="4" t="s">
        <v>10</v>
      </c>
      <c r="CE21" s="181" t="s">
        <v>293</v>
      </c>
      <c r="CF21" s="181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88" t="s">
        <v>283</v>
      </c>
      <c r="AZ24" s="188"/>
      <c r="BA24" s="188"/>
      <c r="BB24" s="16" t="s">
        <v>43</v>
      </c>
      <c r="BC24" s="14"/>
      <c r="BD24" s="14"/>
      <c r="BE24" s="14"/>
      <c r="BF24" s="14"/>
      <c r="CA24" s="2"/>
      <c r="CC24" s="3"/>
      <c r="CH24" s="2"/>
      <c r="CJ24" s="186" t="s">
        <v>12</v>
      </c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205"/>
    </row>
    <row r="25" spans="1:102" x14ac:dyDescent="0.2">
      <c r="O25" s="7"/>
      <c r="AF25" s="83" t="s">
        <v>41</v>
      </c>
      <c r="AG25" s="183" t="s">
        <v>290</v>
      </c>
      <c r="AH25" s="183"/>
      <c r="AI25" s="183"/>
      <c r="AJ25" s="82" t="s">
        <v>9</v>
      </c>
      <c r="AK25" s="180" t="s">
        <v>291</v>
      </c>
      <c r="AL25" s="180"/>
      <c r="AM25" s="180"/>
      <c r="AN25" s="180"/>
      <c r="AO25" s="180"/>
      <c r="AP25" s="180"/>
      <c r="AQ25" s="180"/>
      <c r="AR25" s="180"/>
      <c r="AS25" s="180"/>
      <c r="AT25" s="180"/>
      <c r="AV25" s="4" t="s">
        <v>10</v>
      </c>
      <c r="AW25" s="181" t="s">
        <v>293</v>
      </c>
      <c r="AX25" s="181"/>
      <c r="AY25" s="3" t="s">
        <v>11</v>
      </c>
      <c r="BV25" s="4"/>
      <c r="BW25" s="6"/>
      <c r="BX25" s="6"/>
      <c r="BY25" s="3"/>
      <c r="CH25" s="2" t="s">
        <v>0</v>
      </c>
      <c r="CJ25" s="182" t="s">
        <v>292</v>
      </c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4"/>
    </row>
    <row r="26" spans="1:102" x14ac:dyDescent="0.2">
      <c r="O26" s="7"/>
      <c r="BV26" s="4"/>
      <c r="BW26" s="6"/>
      <c r="BX26" s="6"/>
      <c r="BY26" s="3"/>
      <c r="CH26" s="2" t="s">
        <v>1</v>
      </c>
      <c r="CJ26" s="174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6"/>
    </row>
    <row r="27" spans="1:102" x14ac:dyDescent="0.2">
      <c r="A27" s="3" t="s">
        <v>17</v>
      </c>
      <c r="O27" s="7"/>
      <c r="S27" s="171" t="s">
        <v>260</v>
      </c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V27" s="4"/>
      <c r="BW27" s="6"/>
      <c r="BX27" s="6"/>
      <c r="BY27" s="3"/>
      <c r="CH27" s="2" t="s">
        <v>13</v>
      </c>
      <c r="CJ27" s="177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9"/>
    </row>
    <row r="28" spans="1:102" x14ac:dyDescent="0.2">
      <c r="A28" s="3" t="s">
        <v>18</v>
      </c>
      <c r="O28" s="7"/>
      <c r="Z28" s="185" t="s">
        <v>252</v>
      </c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V28" s="4"/>
      <c r="BW28" s="6"/>
      <c r="BX28" s="6"/>
      <c r="BY28" s="3"/>
      <c r="CH28" s="2" t="s">
        <v>14</v>
      </c>
      <c r="CJ28" s="174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6"/>
    </row>
    <row r="29" spans="1:102" x14ac:dyDescent="0.2">
      <c r="A29" s="3" t="s">
        <v>19</v>
      </c>
      <c r="O29" s="171" t="s">
        <v>253</v>
      </c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89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1"/>
      <c r="CV29" s="23"/>
      <c r="CW29" s="23"/>
      <c r="CX29" s="23"/>
    </row>
    <row r="30" spans="1:102" x14ac:dyDescent="0.2">
      <c r="A30" s="3" t="s">
        <v>20</v>
      </c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47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47"/>
      <c r="BT30" s="247"/>
      <c r="BV30" s="4"/>
      <c r="BW30" s="6"/>
      <c r="BX30" s="6"/>
      <c r="BY30" s="3"/>
      <c r="CH30" s="2" t="s">
        <v>15</v>
      </c>
      <c r="CJ30" s="174" t="s">
        <v>16</v>
      </c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6"/>
    </row>
    <row r="31" spans="1:102" s="5" customFormat="1" ht="18" customHeight="1" x14ac:dyDescent="0.2"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</row>
    <row r="32" spans="1:102" s="13" customFormat="1" ht="5.25" x14ac:dyDescent="0.15"/>
    <row r="33" spans="1:99" x14ac:dyDescent="0.2">
      <c r="A33" s="192" t="s">
        <v>21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3" t="s">
        <v>22</v>
      </c>
      <c r="T33" s="206"/>
      <c r="U33" s="206"/>
      <c r="V33" s="206"/>
      <c r="W33" s="207"/>
      <c r="X33" s="186" t="s">
        <v>24</v>
      </c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9"/>
      <c r="BO33" s="186" t="s">
        <v>25</v>
      </c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205"/>
    </row>
    <row r="34" spans="1:99" x14ac:dyDescent="0.2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 t="s">
        <v>23</v>
      </c>
      <c r="T34" s="194"/>
      <c r="U34" s="194"/>
      <c r="V34" s="194"/>
      <c r="W34" s="194"/>
      <c r="X34" s="194" t="s">
        <v>28</v>
      </c>
      <c r="Y34" s="194"/>
      <c r="Z34" s="194"/>
      <c r="AA34" s="194"/>
      <c r="AB34" s="194"/>
      <c r="AC34" s="194"/>
      <c r="AD34" s="194"/>
      <c r="AE34" s="195"/>
      <c r="AF34" s="194" t="s">
        <v>29</v>
      </c>
      <c r="AG34" s="194"/>
      <c r="AH34" s="194"/>
      <c r="AI34" s="194"/>
      <c r="AJ34" s="194"/>
      <c r="AK34" s="194"/>
      <c r="AL34" s="194"/>
      <c r="AM34" s="195"/>
      <c r="AN34" s="194" t="s">
        <v>30</v>
      </c>
      <c r="AO34" s="194"/>
      <c r="AP34" s="194"/>
      <c r="AQ34" s="194"/>
      <c r="AR34" s="194"/>
      <c r="AS34" s="194"/>
      <c r="AT34" s="194"/>
      <c r="AU34" s="194"/>
      <c r="AV34" s="194"/>
      <c r="AW34" s="194"/>
      <c r="AX34" s="195"/>
      <c r="AY34" s="193" t="s">
        <v>31</v>
      </c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7"/>
      <c r="BO34" s="194" t="s">
        <v>26</v>
      </c>
      <c r="BP34" s="194"/>
      <c r="BQ34" s="194"/>
      <c r="BR34" s="194"/>
      <c r="BS34" s="194"/>
      <c r="BT34" s="194"/>
      <c r="BU34" s="194"/>
      <c r="BV34" s="194"/>
      <c r="BW34" s="194"/>
      <c r="BX34" s="194"/>
      <c r="BY34" s="195"/>
      <c r="BZ34" s="194" t="s">
        <v>27</v>
      </c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</row>
    <row r="35" spans="1:99" ht="13.5" customHeight="1" x14ac:dyDescent="0.2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5"/>
      <c r="AF35" s="194"/>
      <c r="AG35" s="194"/>
      <c r="AH35" s="194"/>
      <c r="AI35" s="194"/>
      <c r="AJ35" s="194"/>
      <c r="AK35" s="194"/>
      <c r="AL35" s="194"/>
      <c r="AM35" s="195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5"/>
      <c r="AY35" s="252" t="s">
        <v>32</v>
      </c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53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5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</row>
    <row r="36" spans="1:99" ht="13.5" thickBot="1" x14ac:dyDescent="0.25">
      <c r="A36" s="245">
        <v>1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192">
        <v>2</v>
      </c>
      <c r="T36" s="192"/>
      <c r="U36" s="192"/>
      <c r="V36" s="192"/>
      <c r="W36" s="193"/>
      <c r="X36" s="192">
        <v>3</v>
      </c>
      <c r="Y36" s="192"/>
      <c r="Z36" s="192"/>
      <c r="AA36" s="192"/>
      <c r="AB36" s="192"/>
      <c r="AC36" s="192"/>
      <c r="AD36" s="192"/>
      <c r="AE36" s="193"/>
      <c r="AF36" s="192">
        <v>4</v>
      </c>
      <c r="AG36" s="192"/>
      <c r="AH36" s="192"/>
      <c r="AI36" s="192"/>
      <c r="AJ36" s="192"/>
      <c r="AK36" s="192"/>
      <c r="AL36" s="192"/>
      <c r="AM36" s="193"/>
      <c r="AN36" s="192">
        <v>5</v>
      </c>
      <c r="AO36" s="192"/>
      <c r="AP36" s="192"/>
      <c r="AQ36" s="192"/>
      <c r="AR36" s="192"/>
      <c r="AS36" s="192"/>
      <c r="AT36" s="192"/>
      <c r="AU36" s="192"/>
      <c r="AV36" s="192"/>
      <c r="AW36" s="192"/>
      <c r="AX36" s="193"/>
      <c r="AY36" s="217">
        <v>6</v>
      </c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9"/>
      <c r="BO36" s="192">
        <v>7</v>
      </c>
      <c r="BP36" s="192"/>
      <c r="BQ36" s="192"/>
      <c r="BR36" s="192"/>
      <c r="BS36" s="192"/>
      <c r="BT36" s="192"/>
      <c r="BU36" s="192"/>
      <c r="BV36" s="192"/>
      <c r="BW36" s="192"/>
      <c r="BX36" s="192"/>
      <c r="BY36" s="193"/>
      <c r="BZ36" s="196">
        <v>8</v>
      </c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</row>
    <row r="37" spans="1:99" x14ac:dyDescent="0.2">
      <c r="A37" s="245" t="s">
        <v>228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186"/>
      <c r="S37" s="255" t="s">
        <v>229</v>
      </c>
      <c r="T37" s="228"/>
      <c r="U37" s="228"/>
      <c r="V37" s="228"/>
      <c r="W37" s="228"/>
      <c r="X37" s="228" t="s">
        <v>230</v>
      </c>
      <c r="Y37" s="228"/>
      <c r="Z37" s="228"/>
      <c r="AA37" s="228"/>
      <c r="AB37" s="228"/>
      <c r="AC37" s="228"/>
      <c r="AD37" s="228"/>
      <c r="AE37" s="228"/>
      <c r="AF37" s="228" t="s">
        <v>242</v>
      </c>
      <c r="AG37" s="228"/>
      <c r="AH37" s="228"/>
      <c r="AI37" s="228"/>
      <c r="AJ37" s="228"/>
      <c r="AK37" s="228"/>
      <c r="AL37" s="228"/>
      <c r="AM37" s="228"/>
      <c r="AN37" s="228" t="s">
        <v>254</v>
      </c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0" t="s">
        <v>243</v>
      </c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2"/>
      <c r="BO37" s="233">
        <v>6553200</v>
      </c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02"/>
      <c r="CA37" s="203"/>
      <c r="CB37" s="203"/>
      <c r="CC37" s="203"/>
      <c r="CD37" s="203"/>
      <c r="CE37" s="203"/>
      <c r="CF37" s="203"/>
      <c r="CG37" s="203"/>
      <c r="CH37" s="203"/>
      <c r="CI37" s="203"/>
      <c r="CJ37" s="204"/>
    </row>
    <row r="38" spans="1:99" x14ac:dyDescent="0.2">
      <c r="A38" s="186" t="s">
        <v>231</v>
      </c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7"/>
      <c r="S38" s="174" t="s">
        <v>232</v>
      </c>
      <c r="T38" s="175"/>
      <c r="U38" s="175"/>
      <c r="V38" s="175"/>
      <c r="W38" s="198"/>
      <c r="X38" s="197" t="s">
        <v>230</v>
      </c>
      <c r="Y38" s="175"/>
      <c r="Z38" s="175"/>
      <c r="AA38" s="175"/>
      <c r="AB38" s="175"/>
      <c r="AC38" s="175"/>
      <c r="AD38" s="175"/>
      <c r="AE38" s="198"/>
      <c r="AF38" s="197" t="s">
        <v>242</v>
      </c>
      <c r="AG38" s="175"/>
      <c r="AH38" s="175"/>
      <c r="AI38" s="175"/>
      <c r="AJ38" s="175"/>
      <c r="AK38" s="175"/>
      <c r="AL38" s="175"/>
      <c r="AM38" s="198"/>
      <c r="AN38" s="197" t="s">
        <v>254</v>
      </c>
      <c r="AO38" s="175"/>
      <c r="AP38" s="175"/>
      <c r="AQ38" s="175"/>
      <c r="AR38" s="175"/>
      <c r="AS38" s="175"/>
      <c r="AT38" s="175"/>
      <c r="AU38" s="175"/>
      <c r="AV38" s="175"/>
      <c r="AW38" s="175"/>
      <c r="AX38" s="198"/>
      <c r="AY38" s="197" t="s">
        <v>244</v>
      </c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98"/>
      <c r="BO38" s="199">
        <v>1978900</v>
      </c>
      <c r="BP38" s="200"/>
      <c r="BQ38" s="200"/>
      <c r="BR38" s="200"/>
      <c r="BS38" s="200"/>
      <c r="BT38" s="200"/>
      <c r="BU38" s="200"/>
      <c r="BV38" s="200"/>
      <c r="BW38" s="200"/>
      <c r="BX38" s="200"/>
      <c r="BY38" s="201"/>
      <c r="BZ38" s="186"/>
      <c r="CA38" s="185"/>
      <c r="CB38" s="185"/>
      <c r="CC38" s="185"/>
      <c r="CD38" s="185"/>
      <c r="CE38" s="185"/>
      <c r="CF38" s="185"/>
      <c r="CG38" s="185"/>
      <c r="CH38" s="185"/>
      <c r="CI38" s="185"/>
      <c r="CJ38" s="187"/>
    </row>
    <row r="39" spans="1:99" x14ac:dyDescent="0.2">
      <c r="A39" s="245" t="s">
        <v>248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186"/>
      <c r="S39" s="174" t="s">
        <v>233</v>
      </c>
      <c r="T39" s="175"/>
      <c r="U39" s="175"/>
      <c r="V39" s="175"/>
      <c r="W39" s="198"/>
      <c r="X39" s="197" t="s">
        <v>230</v>
      </c>
      <c r="Y39" s="175"/>
      <c r="Z39" s="175"/>
      <c r="AA39" s="175"/>
      <c r="AB39" s="175"/>
      <c r="AC39" s="175"/>
      <c r="AD39" s="175"/>
      <c r="AE39" s="198"/>
      <c r="AF39" s="197" t="s">
        <v>242</v>
      </c>
      <c r="AG39" s="175"/>
      <c r="AH39" s="175"/>
      <c r="AI39" s="175"/>
      <c r="AJ39" s="175"/>
      <c r="AK39" s="175"/>
      <c r="AL39" s="175"/>
      <c r="AM39" s="198"/>
      <c r="AN39" s="197" t="s">
        <v>254</v>
      </c>
      <c r="AO39" s="175"/>
      <c r="AP39" s="175"/>
      <c r="AQ39" s="175"/>
      <c r="AR39" s="175"/>
      <c r="AS39" s="175"/>
      <c r="AT39" s="175"/>
      <c r="AU39" s="175"/>
      <c r="AV39" s="175"/>
      <c r="AW39" s="175"/>
      <c r="AX39" s="198"/>
      <c r="AY39" s="197" t="s">
        <v>245</v>
      </c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98"/>
      <c r="BO39" s="199">
        <v>571400</v>
      </c>
      <c r="BP39" s="200"/>
      <c r="BQ39" s="200"/>
      <c r="BR39" s="200"/>
      <c r="BS39" s="200"/>
      <c r="BT39" s="200"/>
      <c r="BU39" s="200"/>
      <c r="BV39" s="200"/>
      <c r="BW39" s="200"/>
      <c r="BX39" s="200"/>
      <c r="BY39" s="201"/>
      <c r="BZ39" s="186"/>
      <c r="CA39" s="185"/>
      <c r="CB39" s="185"/>
      <c r="CC39" s="185"/>
      <c r="CD39" s="185"/>
      <c r="CE39" s="185"/>
      <c r="CF39" s="185"/>
      <c r="CG39" s="185"/>
      <c r="CH39" s="185"/>
      <c r="CI39" s="185"/>
      <c r="CJ39" s="187"/>
    </row>
    <row r="40" spans="1:99" x14ac:dyDescent="0.2">
      <c r="A40" s="186" t="s">
        <v>249</v>
      </c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7"/>
      <c r="S40" s="174" t="s">
        <v>234</v>
      </c>
      <c r="T40" s="175"/>
      <c r="U40" s="175"/>
      <c r="V40" s="175"/>
      <c r="W40" s="198"/>
      <c r="X40" s="197" t="s">
        <v>230</v>
      </c>
      <c r="Y40" s="175"/>
      <c r="Z40" s="175"/>
      <c r="AA40" s="175"/>
      <c r="AB40" s="175"/>
      <c r="AC40" s="175"/>
      <c r="AD40" s="175"/>
      <c r="AE40" s="198"/>
      <c r="AF40" s="197" t="s">
        <v>242</v>
      </c>
      <c r="AG40" s="175"/>
      <c r="AH40" s="175"/>
      <c r="AI40" s="175"/>
      <c r="AJ40" s="175"/>
      <c r="AK40" s="175"/>
      <c r="AL40" s="175"/>
      <c r="AM40" s="198"/>
      <c r="AN40" s="197" t="s">
        <v>254</v>
      </c>
      <c r="AO40" s="175"/>
      <c r="AP40" s="175"/>
      <c r="AQ40" s="175"/>
      <c r="AR40" s="175"/>
      <c r="AS40" s="175"/>
      <c r="AT40" s="175"/>
      <c r="AU40" s="175"/>
      <c r="AV40" s="175"/>
      <c r="AW40" s="175"/>
      <c r="AX40" s="198"/>
      <c r="AY40" s="197" t="s">
        <v>246</v>
      </c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98"/>
      <c r="BO40" s="199">
        <v>5000</v>
      </c>
      <c r="BP40" s="200"/>
      <c r="BQ40" s="200"/>
      <c r="BR40" s="200"/>
      <c r="BS40" s="200"/>
      <c r="BT40" s="200"/>
      <c r="BU40" s="200"/>
      <c r="BV40" s="200"/>
      <c r="BW40" s="200"/>
      <c r="BX40" s="200"/>
      <c r="BY40" s="201"/>
      <c r="BZ40" s="186"/>
      <c r="CA40" s="185"/>
      <c r="CB40" s="185"/>
      <c r="CC40" s="185"/>
      <c r="CD40" s="185"/>
      <c r="CE40" s="185"/>
      <c r="CF40" s="185"/>
      <c r="CG40" s="185"/>
      <c r="CH40" s="185"/>
      <c r="CI40" s="185"/>
      <c r="CJ40" s="187"/>
    </row>
    <row r="41" spans="1:99" x14ac:dyDescent="0.2">
      <c r="A41" s="193" t="s">
        <v>250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9"/>
      <c r="S41" s="210" t="s">
        <v>235</v>
      </c>
      <c r="T41" s="211"/>
      <c r="U41" s="211"/>
      <c r="V41" s="211"/>
      <c r="W41" s="211"/>
      <c r="X41" s="211" t="s">
        <v>230</v>
      </c>
      <c r="Y41" s="211"/>
      <c r="Z41" s="212"/>
      <c r="AA41" s="212"/>
      <c r="AB41" s="212"/>
      <c r="AC41" s="212"/>
      <c r="AD41" s="212"/>
      <c r="AE41" s="212"/>
      <c r="AF41" s="212" t="s">
        <v>242</v>
      </c>
      <c r="AG41" s="212"/>
      <c r="AH41" s="212"/>
      <c r="AI41" s="212"/>
      <c r="AJ41" s="212"/>
      <c r="AK41" s="212"/>
      <c r="AL41" s="212"/>
      <c r="AM41" s="212"/>
      <c r="AN41" s="197" t="s">
        <v>254</v>
      </c>
      <c r="AO41" s="175"/>
      <c r="AP41" s="175"/>
      <c r="AQ41" s="175"/>
      <c r="AR41" s="175"/>
      <c r="AS41" s="175"/>
      <c r="AT41" s="175"/>
      <c r="AU41" s="175"/>
      <c r="AV41" s="175"/>
      <c r="AW41" s="175"/>
      <c r="AX41" s="198"/>
      <c r="AY41" s="197" t="s">
        <v>247</v>
      </c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98"/>
      <c r="BO41" s="229">
        <v>5000</v>
      </c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4"/>
    </row>
    <row r="42" spans="1:99" x14ac:dyDescent="0.2">
      <c r="A42" s="18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205"/>
      <c r="S42" s="197"/>
      <c r="T42" s="175"/>
      <c r="U42" s="175"/>
      <c r="V42" s="175"/>
      <c r="W42" s="198"/>
      <c r="X42" s="197"/>
      <c r="Y42" s="175"/>
      <c r="Z42" s="175"/>
      <c r="AA42" s="175"/>
      <c r="AB42" s="175"/>
      <c r="AC42" s="175"/>
      <c r="AD42" s="175"/>
      <c r="AE42" s="198"/>
      <c r="AF42" s="197"/>
      <c r="AG42" s="175"/>
      <c r="AH42" s="175"/>
      <c r="AI42" s="175"/>
      <c r="AJ42" s="175"/>
      <c r="AK42" s="175"/>
      <c r="AL42" s="175"/>
      <c r="AM42" s="198"/>
      <c r="AN42" s="197"/>
      <c r="AO42" s="175"/>
      <c r="AP42" s="175"/>
      <c r="AQ42" s="175"/>
      <c r="AR42" s="175"/>
      <c r="AS42" s="175"/>
      <c r="AT42" s="175"/>
      <c r="AU42" s="175"/>
      <c r="AV42" s="175"/>
      <c r="AW42" s="175"/>
      <c r="AX42" s="198"/>
      <c r="AY42" s="197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98"/>
      <c r="BO42" s="237"/>
      <c r="BP42" s="238"/>
      <c r="BQ42" s="238"/>
      <c r="BR42" s="238"/>
      <c r="BS42" s="238"/>
      <c r="BT42" s="238"/>
      <c r="BU42" s="238"/>
      <c r="BV42" s="238"/>
      <c r="BW42" s="238"/>
      <c r="BX42" s="238"/>
      <c r="BY42" s="239"/>
      <c r="BZ42" s="186"/>
      <c r="CA42" s="185"/>
      <c r="CB42" s="185"/>
      <c r="CC42" s="185"/>
      <c r="CD42" s="185"/>
      <c r="CE42" s="185"/>
      <c r="CF42" s="185"/>
      <c r="CG42" s="185"/>
      <c r="CH42" s="185"/>
      <c r="CI42" s="185"/>
      <c r="CJ42" s="187"/>
    </row>
    <row r="43" spans="1:99" ht="12" customHeight="1" thickBot="1" x14ac:dyDescent="0.25">
      <c r="A43" s="244" t="s">
        <v>33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13" t="s">
        <v>230</v>
      </c>
      <c r="Y43" s="214"/>
      <c r="Z43" s="215"/>
      <c r="AA43" s="215"/>
      <c r="AB43" s="215"/>
      <c r="AC43" s="215"/>
      <c r="AD43" s="215"/>
      <c r="AE43" s="215"/>
      <c r="AF43" s="215" t="s">
        <v>242</v>
      </c>
      <c r="AG43" s="215"/>
      <c r="AH43" s="215"/>
      <c r="AI43" s="215"/>
      <c r="AJ43" s="215"/>
      <c r="AK43" s="215"/>
      <c r="AL43" s="215"/>
      <c r="AM43" s="215"/>
      <c r="AN43" s="215" t="s">
        <v>254</v>
      </c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34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6"/>
      <c r="BO43" s="240">
        <f>BO44</f>
        <v>9113500</v>
      </c>
      <c r="BP43" s="240"/>
      <c r="BQ43" s="240"/>
      <c r="BR43" s="240"/>
      <c r="BS43" s="240"/>
      <c r="BT43" s="240"/>
      <c r="BU43" s="240"/>
      <c r="BV43" s="240"/>
      <c r="BW43" s="240"/>
      <c r="BX43" s="240"/>
      <c r="BY43" s="240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4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230">
        <f>BO37+BO38+BO39+BO40+BO41</f>
        <v>9113500</v>
      </c>
      <c r="BP44" s="231"/>
      <c r="BQ44" s="231"/>
      <c r="BR44" s="231"/>
      <c r="BS44" s="231"/>
      <c r="BT44" s="231"/>
      <c r="BU44" s="231"/>
      <c r="BV44" s="231"/>
      <c r="BW44" s="231"/>
      <c r="BX44" s="231"/>
      <c r="BY44" s="232"/>
      <c r="BZ44" s="225"/>
      <c r="CA44" s="226"/>
      <c r="CB44" s="226"/>
      <c r="CC44" s="226"/>
      <c r="CD44" s="226"/>
      <c r="CE44" s="226"/>
      <c r="CF44" s="226"/>
      <c r="CG44" s="226"/>
      <c r="CH44" s="226"/>
      <c r="CI44" s="226"/>
      <c r="CJ44" s="227"/>
    </row>
    <row r="45" spans="1:99" ht="13.5" thickBot="1" x14ac:dyDescent="0.25">
      <c r="A45" s="3"/>
    </row>
    <row r="46" spans="1:99" ht="13.5" thickBot="1" x14ac:dyDescent="0.25">
      <c r="A46" s="172" t="s">
        <v>272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Z46" s="208" t="s">
        <v>258</v>
      </c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CL46" s="2" t="s">
        <v>35</v>
      </c>
      <c r="CN46" s="241"/>
      <c r="CO46" s="242"/>
      <c r="CP46" s="242"/>
      <c r="CQ46" s="242"/>
      <c r="CR46" s="242"/>
      <c r="CS46" s="242"/>
      <c r="CT46" s="242"/>
      <c r="CU46" s="243"/>
    </row>
    <row r="47" spans="1:99" s="11" customFormat="1" ht="13.5" thickBot="1" x14ac:dyDescent="0.25">
      <c r="P47" s="216" t="s">
        <v>39</v>
      </c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H47" s="216" t="s">
        <v>5</v>
      </c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Z47" s="216" t="s">
        <v>6</v>
      </c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41"/>
      <c r="CO47" s="242"/>
      <c r="CP47" s="242"/>
      <c r="CQ47" s="242"/>
      <c r="CR47" s="242"/>
      <c r="CS47" s="242"/>
      <c r="CT47" s="242"/>
      <c r="CU47" s="243"/>
    </row>
    <row r="48" spans="1:99" x14ac:dyDescent="0.2">
      <c r="A48" s="3" t="s">
        <v>37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Z48" s="208" t="s">
        <v>258</v>
      </c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8"/>
      <c r="BR48" s="208"/>
      <c r="BS48" s="208"/>
      <c r="BT48" s="208"/>
      <c r="BU48" s="208"/>
      <c r="BV48" s="208"/>
      <c r="BW48" s="208"/>
      <c r="BX48" s="208"/>
      <c r="BY48" s="208"/>
      <c r="BZ48" s="208"/>
      <c r="CA48" s="208"/>
      <c r="CB48" s="208"/>
      <c r="CC48" s="208"/>
      <c r="CD48" s="208"/>
      <c r="CE48" s="208"/>
      <c r="CF48" s="208"/>
      <c r="CG48" s="208"/>
      <c r="CH48" s="208"/>
    </row>
    <row r="49" spans="1:86" s="11" customFormat="1" ht="10.5" x14ac:dyDescent="0.2">
      <c r="A49" s="12"/>
      <c r="P49" s="216" t="s">
        <v>39</v>
      </c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H49" s="216" t="s">
        <v>5</v>
      </c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Z49" s="216" t="s">
        <v>6</v>
      </c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R49" s="216" t="s">
        <v>40</v>
      </c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</row>
    <row r="50" spans="1:86" x14ac:dyDescent="0.2">
      <c r="A50" s="2" t="s">
        <v>8</v>
      </c>
      <c r="B50" s="183" t="s">
        <v>290</v>
      </c>
      <c r="C50" s="183"/>
      <c r="D50" s="183"/>
      <c r="E50" s="82" t="s">
        <v>9</v>
      </c>
      <c r="F50" s="180" t="s">
        <v>291</v>
      </c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W50" s="4" t="s">
        <v>10</v>
      </c>
      <c r="X50" s="181" t="s">
        <v>293</v>
      </c>
      <c r="Y50" s="181"/>
      <c r="Z50" s="3" t="s">
        <v>11</v>
      </c>
    </row>
    <row r="51" spans="1:86" s="13" customFormat="1" ht="11.45" customHeight="1" x14ac:dyDescent="0.15"/>
  </sheetData>
  <mergeCells count="154"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9"/>
  <sheetViews>
    <sheetView topLeftCell="A308" zoomScale="120" zoomScaleNormal="120" workbookViewId="0">
      <selection activeCell="J295" sqref="J295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153"/>
      <c r="D1" s="153"/>
      <c r="E1" s="153"/>
    </row>
    <row r="2" spans="1:7" x14ac:dyDescent="0.2">
      <c r="A2" s="149" t="s">
        <v>94</v>
      </c>
      <c r="B2" s="149"/>
      <c r="C2" s="149"/>
      <c r="D2" s="149"/>
      <c r="E2" s="149"/>
    </row>
    <row r="3" spans="1:7" ht="12.75" customHeight="1" x14ac:dyDescent="0.2">
      <c r="A3" s="149" t="s">
        <v>288</v>
      </c>
      <c r="B3" s="149"/>
      <c r="C3" s="149"/>
      <c r="D3" s="149"/>
      <c r="E3" s="149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294</v>
      </c>
    </row>
    <row r="6" spans="1:7" ht="26.25" customHeight="1" x14ac:dyDescent="0.2">
      <c r="A6" s="3" t="s">
        <v>62</v>
      </c>
      <c r="B6" s="162" t="s">
        <v>259</v>
      </c>
      <c r="C6" s="162"/>
      <c r="D6" s="2" t="s">
        <v>63</v>
      </c>
      <c r="E6" s="72"/>
    </row>
    <row r="7" spans="1:7" ht="32.25" customHeight="1" x14ac:dyDescent="0.2">
      <c r="A7" s="108" t="s">
        <v>64</v>
      </c>
      <c r="B7" s="163" t="s">
        <v>252</v>
      </c>
      <c r="C7" s="163"/>
      <c r="D7" s="2" t="s">
        <v>14</v>
      </c>
      <c r="E7" s="72"/>
    </row>
    <row r="8" spans="1:7" ht="24" customHeight="1" x14ac:dyDescent="0.2">
      <c r="A8" s="3" t="s">
        <v>65</v>
      </c>
      <c r="B8" s="164" t="s">
        <v>226</v>
      </c>
      <c r="C8" s="164"/>
      <c r="D8" s="2" t="s">
        <v>66</v>
      </c>
      <c r="E8" s="77"/>
    </row>
    <row r="9" spans="1:7" ht="13.9" customHeight="1" x14ac:dyDescent="0.2">
      <c r="A9" s="3" t="s">
        <v>227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158" t="s">
        <v>79</v>
      </c>
      <c r="B11" s="158"/>
      <c r="C11" s="158"/>
      <c r="D11" s="158"/>
      <c r="E11" s="109" t="s">
        <v>25</v>
      </c>
      <c r="F11" s="107"/>
      <c r="G11" s="107"/>
    </row>
    <row r="12" spans="1:7" ht="19.5" customHeight="1" x14ac:dyDescent="0.2">
      <c r="A12" s="168" t="str">
        <f t="shared" ref="A12" si="0">A22</f>
        <v>Вид расходов 121 "Фонд оплаты труда государственных (муниципальных) органов"</v>
      </c>
      <c r="B12" s="169"/>
      <c r="C12" s="169"/>
      <c r="D12" s="170"/>
      <c r="E12" s="110">
        <v>6553200</v>
      </c>
    </row>
    <row r="13" spans="1:7" ht="27" customHeight="1" x14ac:dyDescent="0.2">
      <c r="A13" s="168" t="s">
        <v>68</v>
      </c>
      <c r="B13" s="169"/>
      <c r="C13" s="169"/>
      <c r="D13" s="170"/>
      <c r="E13" s="110">
        <v>0</v>
      </c>
    </row>
    <row r="14" spans="1:7" ht="28.5" customHeight="1" x14ac:dyDescent="0.2">
      <c r="A14" s="168" t="s">
        <v>69</v>
      </c>
      <c r="B14" s="169"/>
      <c r="C14" s="169"/>
      <c r="D14" s="170"/>
      <c r="E14" s="110">
        <v>1978900</v>
      </c>
    </row>
    <row r="15" spans="1:7" ht="18" customHeight="1" x14ac:dyDescent="0.2">
      <c r="A15" s="165" t="s">
        <v>70</v>
      </c>
      <c r="B15" s="165"/>
      <c r="C15" s="165"/>
      <c r="D15" s="165"/>
      <c r="E15" s="110">
        <v>0</v>
      </c>
    </row>
    <row r="16" spans="1:7" ht="18" customHeight="1" x14ac:dyDescent="0.2">
      <c r="A16" s="166" t="s">
        <v>71</v>
      </c>
      <c r="B16" s="166"/>
      <c r="C16" s="166"/>
      <c r="D16" s="166"/>
      <c r="E16" s="110">
        <v>571400</v>
      </c>
    </row>
    <row r="17" spans="1:6" ht="15" customHeight="1" x14ac:dyDescent="0.2">
      <c r="A17" s="165" t="s">
        <v>72</v>
      </c>
      <c r="B17" s="165"/>
      <c r="C17" s="165"/>
      <c r="D17" s="165"/>
      <c r="E17" s="110">
        <v>5000</v>
      </c>
    </row>
    <row r="18" spans="1:6" ht="21" customHeight="1" x14ac:dyDescent="0.2">
      <c r="A18" s="165" t="s">
        <v>236</v>
      </c>
      <c r="B18" s="165"/>
      <c r="C18" s="165"/>
      <c r="D18" s="165"/>
      <c r="E18" s="110">
        <v>5000</v>
      </c>
    </row>
    <row r="19" spans="1:6" ht="20.45" customHeight="1" x14ac:dyDescent="0.2">
      <c r="A19" s="167" t="s">
        <v>73</v>
      </c>
      <c r="B19" s="167"/>
      <c r="C19" s="167"/>
      <c r="D19" s="167"/>
      <c r="E19" s="110">
        <f>E12+E14+E16+E17+E18</f>
        <v>9113500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1" t="s">
        <v>74</v>
      </c>
      <c r="B21" s="75"/>
      <c r="C21" s="112"/>
      <c r="D21" s="112"/>
      <c r="E21" s="113">
        <f>E26+E27</f>
        <v>6553200</v>
      </c>
    </row>
    <row r="22" spans="1:6" ht="18.75" customHeight="1" x14ac:dyDescent="0.2">
      <c r="A22" s="107" t="s">
        <v>67</v>
      </c>
      <c r="B22" s="75"/>
      <c r="C22" s="112"/>
      <c r="D22" s="112"/>
      <c r="E22" s="114"/>
    </row>
    <row r="23" spans="1:6" ht="12.6" customHeight="1" x14ac:dyDescent="0.2">
      <c r="A23" s="107"/>
      <c r="B23" s="75"/>
      <c r="C23" s="112"/>
      <c r="D23" s="112"/>
      <c r="E23" s="114"/>
    </row>
    <row r="24" spans="1:6" ht="44.25" customHeight="1" x14ac:dyDescent="0.2">
      <c r="A24" s="154" t="s">
        <v>75</v>
      </c>
      <c r="B24" s="155"/>
      <c r="C24" s="28" t="s">
        <v>225</v>
      </c>
      <c r="D24" s="28" t="s">
        <v>76</v>
      </c>
      <c r="E24" s="28" t="s">
        <v>77</v>
      </c>
      <c r="F24" s="27"/>
    </row>
    <row r="25" spans="1:6" x14ac:dyDescent="0.2">
      <c r="A25" s="154">
        <v>1</v>
      </c>
      <c r="B25" s="155"/>
      <c r="C25" s="28">
        <v>2</v>
      </c>
      <c r="D25" s="28">
        <v>3</v>
      </c>
      <c r="E25" s="28" t="s">
        <v>135</v>
      </c>
      <c r="F25" s="27"/>
    </row>
    <row r="26" spans="1:6" ht="18.75" customHeight="1" x14ac:dyDescent="0.2">
      <c r="A26" s="156" t="s">
        <v>261</v>
      </c>
      <c r="B26" s="157"/>
      <c r="C26" s="99"/>
      <c r="D26" s="28">
        <v>68</v>
      </c>
      <c r="E26" s="30">
        <v>2500000</v>
      </c>
      <c r="F26" s="31"/>
    </row>
    <row r="27" spans="1:6" ht="13.5" customHeight="1" x14ac:dyDescent="0.2">
      <c r="A27" s="156" t="s">
        <v>262</v>
      </c>
      <c r="B27" s="157"/>
      <c r="C27" s="99"/>
      <c r="D27" s="90"/>
      <c r="E27" s="30">
        <v>4053200</v>
      </c>
      <c r="F27" s="31"/>
    </row>
    <row r="28" spans="1:6" ht="12.75" customHeight="1" x14ac:dyDescent="0.2">
      <c r="A28" s="156"/>
      <c r="B28" s="157"/>
      <c r="C28" s="99">
        <f>C26+C27</f>
        <v>0</v>
      </c>
      <c r="D28" s="28"/>
      <c r="E28" s="30">
        <f>SUM(E26:E27)</f>
        <v>6553200</v>
      </c>
      <c r="F28" s="31"/>
    </row>
    <row r="29" spans="1:6" x14ac:dyDescent="0.2">
      <c r="A29" s="27"/>
      <c r="B29" s="27"/>
      <c r="C29" s="112"/>
      <c r="D29" s="112"/>
      <c r="E29" s="31"/>
    </row>
    <row r="30" spans="1:6" ht="1.5" customHeight="1" x14ac:dyDescent="0.2"/>
    <row r="31" spans="1:6" x14ac:dyDescent="0.2">
      <c r="A31" s="111" t="s">
        <v>78</v>
      </c>
      <c r="B31" s="75"/>
      <c r="C31" s="75"/>
      <c r="D31" s="112"/>
      <c r="E31" s="113"/>
    </row>
    <row r="32" spans="1:6" ht="27" customHeight="1" x14ac:dyDescent="0.2">
      <c r="A32" s="140" t="s">
        <v>68</v>
      </c>
      <c r="B32" s="140"/>
      <c r="C32" s="140"/>
      <c r="D32" s="140"/>
      <c r="E32" s="114"/>
    </row>
    <row r="33" spans="1:5" ht="7.5" customHeight="1" x14ac:dyDescent="0.2">
      <c r="A33" s="116"/>
      <c r="B33" s="116"/>
      <c r="C33" s="116"/>
      <c r="D33" s="116"/>
      <c r="E33" s="114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134</v>
      </c>
    </row>
    <row r="36" spans="1:5" x14ac:dyDescent="0.2">
      <c r="A36" s="150" t="s">
        <v>83</v>
      </c>
      <c r="B36" s="33"/>
      <c r="C36" s="34"/>
      <c r="D36" s="34"/>
      <c r="E36" s="79"/>
    </row>
    <row r="37" spans="1:5" x14ac:dyDescent="0.2">
      <c r="A37" s="151"/>
      <c r="B37" s="29"/>
      <c r="C37" s="35"/>
      <c r="D37" s="35"/>
      <c r="E37" s="36"/>
    </row>
    <row r="38" spans="1:5" ht="3" customHeight="1" thickBot="1" x14ac:dyDescent="0.25">
      <c r="A38" s="152"/>
      <c r="B38" s="37"/>
      <c r="C38" s="38"/>
      <c r="D38" s="38"/>
      <c r="E38" s="39"/>
    </row>
    <row r="39" spans="1:5" x14ac:dyDescent="0.2">
      <c r="A39" s="150" t="s">
        <v>84</v>
      </c>
      <c r="B39" s="34"/>
      <c r="C39" s="34"/>
      <c r="D39" s="34"/>
      <c r="E39" s="40"/>
    </row>
    <row r="40" spans="1:5" x14ac:dyDescent="0.2">
      <c r="A40" s="151"/>
      <c r="B40" s="35"/>
      <c r="C40" s="35"/>
      <c r="D40" s="35"/>
      <c r="E40" s="41"/>
    </row>
    <row r="41" spans="1:5" ht="2.25" customHeight="1" thickBot="1" x14ac:dyDescent="0.25">
      <c r="A41" s="152"/>
      <c r="B41" s="38"/>
      <c r="C41" s="38"/>
      <c r="D41" s="38"/>
      <c r="E41" s="42"/>
    </row>
    <row r="42" spans="1:5" x14ac:dyDescent="0.2">
      <c r="A42" s="159" t="s">
        <v>85</v>
      </c>
      <c r="B42" s="34"/>
      <c r="C42" s="34"/>
      <c r="D42" s="34"/>
      <c r="E42" s="40"/>
    </row>
    <row r="43" spans="1:5" x14ac:dyDescent="0.2">
      <c r="A43" s="160"/>
      <c r="B43" s="35"/>
      <c r="C43" s="35"/>
      <c r="D43" s="35"/>
      <c r="E43" s="36"/>
    </row>
    <row r="44" spans="1:5" ht="13.5" thickBot="1" x14ac:dyDescent="0.25">
      <c r="A44" s="161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2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134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1" t="s">
        <v>90</v>
      </c>
      <c r="B52" s="27"/>
      <c r="C52" s="112"/>
      <c r="D52" s="112"/>
      <c r="E52" s="106">
        <f>$E$57</f>
        <v>1978900</v>
      </c>
    </row>
    <row r="53" spans="1:5" ht="30" customHeight="1" x14ac:dyDescent="0.2">
      <c r="A53" s="140" t="s">
        <v>69</v>
      </c>
      <c r="B53" s="140"/>
      <c r="C53" s="140"/>
      <c r="D53" s="140"/>
      <c r="E53" s="114"/>
    </row>
    <row r="54" spans="1:5" ht="13.9" customHeight="1" x14ac:dyDescent="0.2">
      <c r="A54" s="116"/>
      <c r="B54" s="116"/>
      <c r="C54" s="116"/>
      <c r="D54" s="116"/>
      <c r="E54" s="114"/>
    </row>
    <row r="55" spans="1:5" ht="25.5" x14ac:dyDescent="0.2">
      <c r="A55" s="138" t="s">
        <v>79</v>
      </c>
      <c r="B55" s="138"/>
      <c r="C55" s="138"/>
      <c r="D55" s="28" t="s">
        <v>91</v>
      </c>
      <c r="E55" s="28" t="s">
        <v>92</v>
      </c>
    </row>
    <row r="56" spans="1:5" ht="25.5" x14ac:dyDescent="0.2">
      <c r="A56" s="138">
        <v>1</v>
      </c>
      <c r="B56" s="138"/>
      <c r="C56" s="138"/>
      <c r="D56" s="28">
        <v>2</v>
      </c>
      <c r="E56" s="28" t="s">
        <v>212</v>
      </c>
    </row>
    <row r="57" spans="1:5" ht="27" customHeight="1" x14ac:dyDescent="0.2">
      <c r="A57" s="146" t="s">
        <v>93</v>
      </c>
      <c r="B57" s="147"/>
      <c r="C57" s="148"/>
      <c r="D57" s="30">
        <v>8532100</v>
      </c>
      <c r="E57" s="88">
        <v>1978900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1" t="s">
        <v>95</v>
      </c>
      <c r="B59" s="75"/>
      <c r="C59" s="75"/>
      <c r="D59" s="112"/>
      <c r="E59" s="113"/>
    </row>
    <row r="60" spans="1:5" ht="15" customHeight="1" x14ac:dyDescent="0.2">
      <c r="A60" s="140" t="s">
        <v>70</v>
      </c>
      <c r="B60" s="140"/>
      <c r="C60" s="140"/>
      <c r="D60" s="140"/>
      <c r="E60" s="140"/>
    </row>
    <row r="61" spans="1:5" ht="15.6" customHeight="1" x14ac:dyDescent="0.2">
      <c r="A61" s="115"/>
      <c r="B61" s="115"/>
      <c r="C61" s="115"/>
      <c r="D61" s="115"/>
      <c r="E61" s="115"/>
    </row>
    <row r="62" spans="1:5" ht="38.25" x14ac:dyDescent="0.2">
      <c r="A62" s="28" t="s">
        <v>96</v>
      </c>
      <c r="B62" s="28" t="s">
        <v>97</v>
      </c>
      <c r="C62" s="28" t="s">
        <v>204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134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205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1" t="s">
        <v>95</v>
      </c>
      <c r="B71" s="45"/>
      <c r="C71" s="45"/>
      <c r="D71" s="45"/>
      <c r="E71" s="117"/>
    </row>
    <row r="72" spans="1:5" ht="31.15" customHeight="1" x14ac:dyDescent="0.2">
      <c r="A72" s="143" t="s">
        <v>71</v>
      </c>
      <c r="B72" s="143"/>
      <c r="C72" s="143"/>
      <c r="D72" s="143"/>
    </row>
    <row r="73" spans="1:5" x14ac:dyDescent="0.2">
      <c r="A73" s="140"/>
      <c r="B73" s="140"/>
      <c r="C73" s="140"/>
      <c r="D73" s="140"/>
      <c r="E73" s="118"/>
    </row>
    <row r="74" spans="1:5" ht="38.25" x14ac:dyDescent="0.2">
      <c r="A74" s="28" t="s">
        <v>96</v>
      </c>
      <c r="B74" s="28" t="s">
        <v>97</v>
      </c>
      <c r="C74" s="28" t="s">
        <v>133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134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1" t="s">
        <v>132</v>
      </c>
      <c r="B83" s="75"/>
      <c r="C83" s="74"/>
      <c r="D83" s="112"/>
      <c r="E83" s="113"/>
    </row>
    <row r="84" spans="1:6" ht="23.25" customHeight="1" x14ac:dyDescent="0.2">
      <c r="A84" s="140" t="s">
        <v>70</v>
      </c>
      <c r="B84" s="140"/>
      <c r="C84" s="140"/>
      <c r="D84" s="140"/>
      <c r="E84" s="140"/>
      <c r="F84" s="118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131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134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19"/>
      <c r="B91" s="59"/>
      <c r="C91" s="59"/>
      <c r="D91" s="59"/>
      <c r="E91" s="28"/>
    </row>
    <row r="92" spans="1:6" x14ac:dyDescent="0.2">
      <c r="A92" s="119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145"/>
      <c r="B106" s="145"/>
      <c r="C106" s="57"/>
      <c r="D106" s="57"/>
      <c r="E106" s="57"/>
      <c r="F106" s="46"/>
    </row>
    <row r="107" spans="1:6" x14ac:dyDescent="0.2">
      <c r="A107" s="111" t="s">
        <v>132</v>
      </c>
      <c r="B107" s="75"/>
      <c r="C107" s="74"/>
      <c r="D107" s="112"/>
      <c r="E107" s="113">
        <f>E112+E131+E113+E130</f>
        <v>29450</v>
      </c>
    </row>
    <row r="108" spans="1:6" ht="18" customHeight="1" x14ac:dyDescent="0.2">
      <c r="A108" s="140" t="s">
        <v>71</v>
      </c>
      <c r="B108" s="140"/>
      <c r="C108" s="140"/>
      <c r="D108" s="140"/>
      <c r="E108" s="140"/>
      <c r="F108" s="118"/>
    </row>
    <row r="109" spans="1:6" x14ac:dyDescent="0.2">
      <c r="A109" s="107"/>
      <c r="B109" s="75"/>
      <c r="C109" s="74"/>
      <c r="D109" s="112"/>
      <c r="E109" s="112"/>
      <c r="F109" s="114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134</v>
      </c>
    </row>
    <row r="112" spans="1:6" ht="25.5" x14ac:dyDescent="0.2">
      <c r="A112" s="100" t="s">
        <v>276</v>
      </c>
      <c r="B112" s="86">
        <v>1</v>
      </c>
      <c r="C112" s="91"/>
      <c r="D112" s="86">
        <v>1</v>
      </c>
      <c r="E112" s="88"/>
    </row>
    <row r="113" spans="1:5" x14ac:dyDescent="0.2">
      <c r="A113" s="100" t="s">
        <v>279</v>
      </c>
      <c r="B113" s="86">
        <v>2</v>
      </c>
      <c r="C113" s="98"/>
      <c r="D113" s="95"/>
      <c r="E113" s="88"/>
    </row>
    <row r="114" spans="1:5" x14ac:dyDescent="0.2">
      <c r="A114" s="100" t="s">
        <v>202</v>
      </c>
      <c r="B114" s="86"/>
      <c r="C114" s="95"/>
      <c r="D114" s="95"/>
      <c r="E114" s="90"/>
    </row>
    <row r="115" spans="1:5" x14ac:dyDescent="0.2">
      <c r="A115" s="101" t="s">
        <v>203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239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0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295</v>
      </c>
      <c r="B130" s="95">
        <v>1</v>
      </c>
      <c r="C130" s="95"/>
      <c r="D130" s="95">
        <v>13250</v>
      </c>
      <c r="E130" s="90">
        <v>13250</v>
      </c>
    </row>
    <row r="131" spans="1:6" ht="26.45" customHeight="1" x14ac:dyDescent="0.2">
      <c r="A131" s="102" t="s">
        <v>130</v>
      </c>
      <c r="B131" s="95">
        <v>1</v>
      </c>
      <c r="C131" s="95"/>
      <c r="D131" s="86">
        <v>12</v>
      </c>
      <c r="E131" s="88">
        <v>16200</v>
      </c>
    </row>
    <row r="132" spans="1:6" x14ac:dyDescent="0.2">
      <c r="A132" s="102" t="s">
        <v>206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2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2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1" t="s">
        <v>136</v>
      </c>
      <c r="B149" s="26"/>
      <c r="C149" s="26"/>
      <c r="D149" s="26"/>
      <c r="E149" s="121">
        <f>E165+E166+E167+E168+E169+E172+E173+E171+E163+E164+E170</f>
        <v>253200</v>
      </c>
    </row>
    <row r="150" spans="1:5" ht="33" customHeight="1" x14ac:dyDescent="0.2">
      <c r="A150" s="143" t="s">
        <v>71</v>
      </c>
      <c r="B150" s="145"/>
      <c r="C150" s="145"/>
      <c r="D150" s="145"/>
      <c r="E150" s="145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137</v>
      </c>
      <c r="C152" s="28" t="s">
        <v>131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134</v>
      </c>
    </row>
    <row r="154" spans="1:5" x14ac:dyDescent="0.2">
      <c r="A154" s="47" t="s">
        <v>219</v>
      </c>
      <c r="B154" s="86"/>
      <c r="C154" s="86"/>
      <c r="D154" s="86"/>
      <c r="E154" s="50"/>
    </row>
    <row r="155" spans="1:5" ht="25.5" x14ac:dyDescent="0.2">
      <c r="A155" s="47" t="s">
        <v>138</v>
      </c>
      <c r="B155" s="86"/>
      <c r="C155" s="86"/>
      <c r="D155" s="86"/>
      <c r="E155" s="50"/>
    </row>
    <row r="156" spans="1:5" s="26" customFormat="1" ht="38.25" x14ac:dyDescent="0.2">
      <c r="A156" s="85" t="s">
        <v>220</v>
      </c>
      <c r="B156" s="86"/>
      <c r="C156" s="86"/>
      <c r="D156" s="86"/>
      <c r="E156" s="88"/>
    </row>
    <row r="157" spans="1:5" ht="25.5" x14ac:dyDescent="0.2">
      <c r="A157" s="78" t="s">
        <v>213</v>
      </c>
      <c r="B157" s="86"/>
      <c r="C157" s="86"/>
      <c r="D157" s="86"/>
      <c r="E157" s="50"/>
    </row>
    <row r="158" spans="1:5" ht="25.5" x14ac:dyDescent="0.2">
      <c r="A158" s="78" t="s">
        <v>214</v>
      </c>
      <c r="B158" s="86"/>
      <c r="C158" s="86"/>
      <c r="D158" s="86"/>
      <c r="E158" s="50"/>
    </row>
    <row r="159" spans="1:5" x14ac:dyDescent="0.2">
      <c r="A159" s="47" t="s">
        <v>221</v>
      </c>
      <c r="B159" s="86"/>
      <c r="C159" s="86"/>
      <c r="D159" s="86"/>
      <c r="E159" s="50"/>
    </row>
    <row r="160" spans="1:5" ht="38.25" x14ac:dyDescent="0.2">
      <c r="A160" s="78" t="s">
        <v>216</v>
      </c>
      <c r="B160" s="86"/>
      <c r="C160" s="86"/>
      <c r="D160" s="86"/>
      <c r="E160" s="50"/>
    </row>
    <row r="161" spans="1:5" ht="25.5" x14ac:dyDescent="0.2">
      <c r="A161" s="78" t="s">
        <v>217</v>
      </c>
      <c r="B161" s="86"/>
      <c r="C161" s="86"/>
      <c r="D161" s="86"/>
      <c r="E161" s="50"/>
    </row>
    <row r="162" spans="1:5" ht="63.75" x14ac:dyDescent="0.2">
      <c r="A162" s="78" t="s">
        <v>215</v>
      </c>
      <c r="B162" s="86"/>
      <c r="C162" s="86"/>
      <c r="D162" s="86"/>
      <c r="E162" s="50"/>
    </row>
    <row r="163" spans="1:5" ht="25.5" x14ac:dyDescent="0.2">
      <c r="A163" s="105" t="s">
        <v>274</v>
      </c>
      <c r="B163" s="86"/>
      <c r="C163" s="86">
        <v>7000</v>
      </c>
      <c r="D163" s="86"/>
      <c r="E163" s="50">
        <v>7000</v>
      </c>
    </row>
    <row r="164" spans="1:5" x14ac:dyDescent="0.2">
      <c r="A164" s="78" t="s">
        <v>273</v>
      </c>
      <c r="B164" s="86"/>
      <c r="C164" s="86"/>
      <c r="D164" s="86"/>
      <c r="E164" s="50"/>
    </row>
    <row r="165" spans="1:5" x14ac:dyDescent="0.2">
      <c r="A165" s="78" t="s">
        <v>268</v>
      </c>
      <c r="B165" s="86"/>
      <c r="C165" s="86">
        <v>110000</v>
      </c>
      <c r="D165" s="86">
        <v>12</v>
      </c>
      <c r="E165" s="50">
        <v>110000</v>
      </c>
    </row>
    <row r="166" spans="1:5" x14ac:dyDescent="0.2">
      <c r="A166" s="78" t="s">
        <v>240</v>
      </c>
      <c r="B166" s="86"/>
      <c r="C166" s="86">
        <v>16200</v>
      </c>
      <c r="D166" s="86">
        <v>12</v>
      </c>
      <c r="E166" s="50">
        <v>16200</v>
      </c>
    </row>
    <row r="167" spans="1:5" x14ac:dyDescent="0.2">
      <c r="A167" s="78" t="s">
        <v>241</v>
      </c>
      <c r="B167" s="86"/>
      <c r="C167" s="86"/>
      <c r="D167" s="86"/>
      <c r="E167" s="50"/>
    </row>
    <row r="168" spans="1:5" ht="25.5" x14ac:dyDescent="0.2">
      <c r="A168" s="78" t="s">
        <v>286</v>
      </c>
      <c r="B168" s="86"/>
      <c r="C168" s="86"/>
      <c r="D168" s="86">
        <v>1</v>
      </c>
      <c r="E168" s="50"/>
    </row>
    <row r="169" spans="1:5" x14ac:dyDescent="0.2">
      <c r="A169" s="84" t="s">
        <v>271</v>
      </c>
      <c r="B169" s="86"/>
      <c r="C169" s="86">
        <v>40000</v>
      </c>
      <c r="D169" s="86"/>
      <c r="E169" s="50">
        <v>40000</v>
      </c>
    </row>
    <row r="170" spans="1:5" x14ac:dyDescent="0.2">
      <c r="A170" s="84" t="s">
        <v>287</v>
      </c>
      <c r="B170" s="86"/>
      <c r="C170" s="86">
        <v>30000</v>
      </c>
      <c r="D170" s="86"/>
      <c r="E170" s="50">
        <v>30000</v>
      </c>
    </row>
    <row r="171" spans="1:5" ht="25.5" x14ac:dyDescent="0.2">
      <c r="A171" s="84" t="s">
        <v>280</v>
      </c>
      <c r="B171" s="86"/>
      <c r="C171" s="86"/>
      <c r="D171" s="86"/>
      <c r="E171" s="50"/>
    </row>
    <row r="172" spans="1:5" ht="25.5" x14ac:dyDescent="0.2">
      <c r="A172" s="47" t="s">
        <v>270</v>
      </c>
      <c r="B172" s="86"/>
      <c r="C172" s="86">
        <v>50000</v>
      </c>
      <c r="D172" s="86">
        <v>1</v>
      </c>
      <c r="E172" s="50">
        <v>50000</v>
      </c>
    </row>
    <row r="173" spans="1:5" x14ac:dyDescent="0.2">
      <c r="A173" s="47" t="s">
        <v>139</v>
      </c>
      <c r="B173" s="86"/>
      <c r="C173" s="86"/>
      <c r="D173" s="86"/>
      <c r="E173" s="50"/>
    </row>
    <row r="175" spans="1:5" ht="3" customHeight="1" x14ac:dyDescent="0.2">
      <c r="A175" s="27"/>
      <c r="B175" s="57"/>
      <c r="C175" s="57"/>
      <c r="D175" s="57"/>
      <c r="E175" s="62"/>
    </row>
    <row r="176" spans="1:5" x14ac:dyDescent="0.2">
      <c r="A176" s="111" t="s">
        <v>136</v>
      </c>
      <c r="B176" s="26"/>
      <c r="C176" s="26"/>
      <c r="D176" s="26"/>
      <c r="E176" s="121"/>
    </row>
    <row r="177" spans="1:5" ht="17.25" customHeight="1" x14ac:dyDescent="0.2">
      <c r="A177" s="143" t="s">
        <v>70</v>
      </c>
      <c r="B177" s="143"/>
      <c r="C177" s="143"/>
      <c r="D177" s="143"/>
      <c r="E177" s="143"/>
    </row>
    <row r="178" spans="1:5" x14ac:dyDescent="0.2">
      <c r="A178" s="107"/>
      <c r="B178" s="75"/>
      <c r="C178" s="75"/>
      <c r="D178" s="112"/>
      <c r="E178" s="122"/>
    </row>
    <row r="179" spans="1:5" ht="25.5" x14ac:dyDescent="0.2">
      <c r="A179" s="28" t="s">
        <v>115</v>
      </c>
      <c r="B179" s="28" t="s">
        <v>137</v>
      </c>
      <c r="C179" s="28" t="s">
        <v>117</v>
      </c>
      <c r="D179" s="28" t="s">
        <v>118</v>
      </c>
      <c r="E179" s="28" t="s">
        <v>25</v>
      </c>
    </row>
    <row r="180" spans="1:5" x14ac:dyDescent="0.2">
      <c r="A180" s="28">
        <v>1</v>
      </c>
      <c r="B180" s="28">
        <v>2</v>
      </c>
      <c r="C180" s="28">
        <v>3</v>
      </c>
      <c r="D180" s="28">
        <v>4</v>
      </c>
      <c r="E180" s="28" t="s">
        <v>134</v>
      </c>
    </row>
    <row r="181" spans="1:5" x14ac:dyDescent="0.2">
      <c r="A181" s="87" t="s">
        <v>207</v>
      </c>
      <c r="B181" s="86"/>
      <c r="C181" s="86"/>
      <c r="D181" s="86"/>
      <c r="E181" s="88"/>
    </row>
    <row r="182" spans="1:5" x14ac:dyDescent="0.2">
      <c r="A182" s="85" t="s">
        <v>208</v>
      </c>
      <c r="B182" s="86"/>
      <c r="C182" s="86"/>
      <c r="D182" s="86"/>
      <c r="E182" s="88"/>
    </row>
    <row r="183" spans="1:5" x14ac:dyDescent="0.2">
      <c r="A183" s="89" t="s">
        <v>140</v>
      </c>
      <c r="B183" s="86"/>
      <c r="C183" s="86"/>
      <c r="D183" s="86"/>
      <c r="E183" s="88"/>
    </row>
    <row r="184" spans="1:5" x14ac:dyDescent="0.2">
      <c r="A184" s="85" t="s">
        <v>141</v>
      </c>
      <c r="B184" s="90"/>
      <c r="C184" s="90"/>
      <c r="D184" s="90"/>
      <c r="E184" s="88"/>
    </row>
    <row r="185" spans="1:5" x14ac:dyDescent="0.2">
      <c r="A185" s="84" t="s">
        <v>222</v>
      </c>
      <c r="B185" s="86"/>
      <c r="C185" s="86"/>
      <c r="D185" s="86"/>
      <c r="E185" s="88"/>
    </row>
    <row r="186" spans="1:5" ht="25.5" x14ac:dyDescent="0.2">
      <c r="A186" s="84" t="s">
        <v>142</v>
      </c>
      <c r="B186" s="86"/>
      <c r="C186" s="86"/>
      <c r="D186" s="86"/>
      <c r="E186" s="88"/>
    </row>
    <row r="187" spans="1:5" x14ac:dyDescent="0.2">
      <c r="A187" s="84" t="s">
        <v>143</v>
      </c>
      <c r="B187" s="86"/>
      <c r="C187" s="86"/>
      <c r="D187" s="86"/>
      <c r="E187" s="88"/>
    </row>
    <row r="188" spans="1:5" x14ac:dyDescent="0.2">
      <c r="A188" s="84"/>
      <c r="B188" s="86"/>
      <c r="C188" s="86"/>
      <c r="D188" s="86"/>
      <c r="E188" s="88"/>
    </row>
    <row r="189" spans="1:5" ht="25.5" x14ac:dyDescent="0.2">
      <c r="A189" s="84" t="s">
        <v>144</v>
      </c>
      <c r="B189" s="86"/>
      <c r="C189" s="86"/>
      <c r="D189" s="86"/>
      <c r="E189" s="88"/>
    </row>
    <row r="190" spans="1:5" x14ac:dyDescent="0.2">
      <c r="A190" s="84" t="s">
        <v>145</v>
      </c>
      <c r="B190" s="86"/>
      <c r="C190" s="86"/>
      <c r="D190" s="86"/>
      <c r="E190" s="88"/>
    </row>
    <row r="191" spans="1:5" x14ac:dyDescent="0.2">
      <c r="A191" s="84"/>
      <c r="B191" s="86"/>
      <c r="C191" s="86"/>
      <c r="D191" s="86"/>
      <c r="E191" s="88"/>
    </row>
    <row r="192" spans="1:5" ht="25.5" x14ac:dyDescent="0.2">
      <c r="A192" s="85" t="s">
        <v>146</v>
      </c>
      <c r="B192" s="86"/>
      <c r="C192" s="86"/>
      <c r="D192" s="86"/>
      <c r="E192" s="88"/>
    </row>
    <row r="193" spans="1:5" x14ac:dyDescent="0.2">
      <c r="A193" s="85" t="s">
        <v>147</v>
      </c>
      <c r="B193" s="86"/>
      <c r="C193" s="86"/>
      <c r="D193" s="86"/>
      <c r="E193" s="88"/>
    </row>
    <row r="194" spans="1:5" x14ac:dyDescent="0.2">
      <c r="A194" s="84" t="s">
        <v>148</v>
      </c>
      <c r="B194" s="86"/>
      <c r="C194" s="86"/>
      <c r="D194" s="86"/>
      <c r="E194" s="88"/>
    </row>
    <row r="195" spans="1:5" x14ac:dyDescent="0.2">
      <c r="A195" s="84" t="s">
        <v>149</v>
      </c>
      <c r="B195" s="86"/>
      <c r="C195" s="86"/>
      <c r="D195" s="86"/>
      <c r="E195" s="88"/>
    </row>
    <row r="196" spans="1:5" x14ac:dyDescent="0.2">
      <c r="A196" s="85" t="s">
        <v>150</v>
      </c>
      <c r="B196" s="86"/>
      <c r="C196" s="86"/>
      <c r="D196" s="86"/>
      <c r="E196" s="88"/>
    </row>
    <row r="197" spans="1:5" x14ac:dyDescent="0.2">
      <c r="A197" s="84" t="s">
        <v>209</v>
      </c>
      <c r="B197" s="86"/>
      <c r="C197" s="86"/>
      <c r="D197" s="86"/>
      <c r="E197" s="88"/>
    </row>
    <row r="198" spans="1:5" x14ac:dyDescent="0.2">
      <c r="A198" s="85" t="s">
        <v>124</v>
      </c>
      <c r="B198" s="90" t="s">
        <v>120</v>
      </c>
      <c r="C198" s="90" t="s">
        <v>120</v>
      </c>
      <c r="D198" s="90" t="s">
        <v>120</v>
      </c>
      <c r="E198" s="91"/>
    </row>
    <row r="200" spans="1:5" ht="4.5" customHeight="1" x14ac:dyDescent="0.2"/>
    <row r="201" spans="1:5" x14ac:dyDescent="0.2">
      <c r="A201" s="111" t="s">
        <v>151</v>
      </c>
      <c r="B201" s="26"/>
      <c r="C201" s="26"/>
      <c r="D201" s="26"/>
      <c r="E201" s="123">
        <f>E206</f>
        <v>5000</v>
      </c>
    </row>
    <row r="202" spans="1:5" x14ac:dyDescent="0.2">
      <c r="A202" s="140" t="s">
        <v>236</v>
      </c>
      <c r="B202" s="140"/>
      <c r="C202" s="140"/>
      <c r="D202" s="140"/>
      <c r="E202" s="140"/>
    </row>
    <row r="203" spans="1:5" x14ac:dyDescent="0.2">
      <c r="A203" s="26"/>
      <c r="B203" s="26"/>
      <c r="C203" s="26"/>
      <c r="D203" s="112"/>
      <c r="E203" s="114"/>
    </row>
    <row r="204" spans="1:5" ht="25.5" x14ac:dyDescent="0.2">
      <c r="A204" s="28" t="s">
        <v>115</v>
      </c>
      <c r="B204" s="28" t="s">
        <v>137</v>
      </c>
      <c r="C204" s="28" t="s">
        <v>238</v>
      </c>
      <c r="D204" s="28" t="s">
        <v>118</v>
      </c>
      <c r="E204" s="28" t="s">
        <v>25</v>
      </c>
    </row>
    <row r="205" spans="1:5" x14ac:dyDescent="0.2">
      <c r="A205" s="28">
        <v>1</v>
      </c>
      <c r="B205" s="28">
        <v>2</v>
      </c>
      <c r="C205" s="28">
        <v>3</v>
      </c>
      <c r="D205" s="28">
        <v>4</v>
      </c>
      <c r="E205" s="28" t="s">
        <v>134</v>
      </c>
    </row>
    <row r="206" spans="1:5" x14ac:dyDescent="0.2">
      <c r="A206" s="52" t="s">
        <v>237</v>
      </c>
      <c r="B206" s="35"/>
      <c r="C206" s="35"/>
      <c r="D206" s="35"/>
      <c r="E206" s="81">
        <v>5000</v>
      </c>
    </row>
    <row r="207" spans="1:5" x14ac:dyDescent="0.2">
      <c r="A207" s="68"/>
      <c r="B207" s="45"/>
      <c r="C207" s="45"/>
      <c r="D207" s="45"/>
      <c r="E207" s="51"/>
    </row>
    <row r="208" spans="1:5" x14ac:dyDescent="0.2">
      <c r="A208" s="26"/>
      <c r="B208" s="26"/>
      <c r="C208" s="26"/>
      <c r="D208" s="26"/>
      <c r="E208" s="26"/>
    </row>
    <row r="209" spans="1:7" x14ac:dyDescent="0.2">
      <c r="A209" s="111" t="s">
        <v>152</v>
      </c>
      <c r="B209" s="26"/>
      <c r="C209" s="26"/>
      <c r="D209" s="26"/>
      <c r="E209" s="121">
        <f>E215</f>
        <v>5000</v>
      </c>
    </row>
    <row r="210" spans="1:7" x14ac:dyDescent="0.2">
      <c r="A210" s="140" t="s">
        <v>72</v>
      </c>
      <c r="B210" s="140"/>
      <c r="C210" s="140"/>
      <c r="D210" s="140"/>
      <c r="E210" s="140"/>
    </row>
    <row r="211" spans="1:7" x14ac:dyDescent="0.2">
      <c r="A211" s="107"/>
      <c r="B211" s="75"/>
      <c r="C211" s="75"/>
      <c r="D211" s="112"/>
      <c r="E211" s="114"/>
    </row>
    <row r="212" spans="1:7" ht="25.5" x14ac:dyDescent="0.2">
      <c r="A212" s="28" t="s">
        <v>115</v>
      </c>
      <c r="B212" s="28" t="s">
        <v>137</v>
      </c>
      <c r="C212" s="28" t="s">
        <v>238</v>
      </c>
      <c r="D212" s="28" t="s">
        <v>118</v>
      </c>
      <c r="E212" s="28" t="s">
        <v>25</v>
      </c>
    </row>
    <row r="213" spans="1:7" x14ac:dyDescent="0.2">
      <c r="A213" s="28">
        <v>1</v>
      </c>
      <c r="B213" s="28">
        <v>2</v>
      </c>
      <c r="C213" s="28">
        <v>3</v>
      </c>
      <c r="D213" s="28">
        <v>4</v>
      </c>
      <c r="E213" s="28" t="s">
        <v>134</v>
      </c>
    </row>
    <row r="214" spans="1:7" x14ac:dyDescent="0.2">
      <c r="A214" s="53" t="s">
        <v>153</v>
      </c>
      <c r="B214" s="35"/>
      <c r="C214" s="35"/>
      <c r="D214" s="35"/>
      <c r="E214" s="81">
        <f>B214*C214*D214/1000</f>
        <v>0</v>
      </c>
    </row>
    <row r="215" spans="1:7" x14ac:dyDescent="0.2">
      <c r="A215" s="53" t="s">
        <v>154</v>
      </c>
      <c r="B215" s="35"/>
      <c r="C215" s="35"/>
      <c r="D215" s="35"/>
      <c r="E215" s="50">
        <v>5000</v>
      </c>
    </row>
    <row r="216" spans="1:7" ht="25.5" x14ac:dyDescent="0.2">
      <c r="A216" s="47" t="s">
        <v>155</v>
      </c>
      <c r="B216" s="35"/>
      <c r="C216" s="35"/>
      <c r="D216" s="35"/>
      <c r="E216" s="28"/>
    </row>
    <row r="217" spans="1:7" x14ac:dyDescent="0.2">
      <c r="A217" s="52" t="s">
        <v>156</v>
      </c>
      <c r="B217" s="35"/>
      <c r="C217" s="35"/>
      <c r="D217" s="35"/>
      <c r="E217" s="28">
        <f>B217*C217*D217</f>
        <v>0</v>
      </c>
    </row>
    <row r="220" spans="1:7" x14ac:dyDescent="0.2">
      <c r="A220" s="141" t="s">
        <v>157</v>
      </c>
      <c r="B220" s="141"/>
      <c r="C220" s="141"/>
      <c r="D220" s="141"/>
      <c r="E220" s="141"/>
      <c r="F220" s="124"/>
    </row>
    <row r="221" spans="1:7" x14ac:dyDescent="0.2">
      <c r="A221" s="140" t="s">
        <v>70</v>
      </c>
      <c r="B221" s="140"/>
      <c r="C221" s="140"/>
      <c r="D221" s="140"/>
      <c r="E221" s="140"/>
      <c r="F221" s="140"/>
      <c r="G221" s="140"/>
    </row>
    <row r="222" spans="1:7" x14ac:dyDescent="0.2">
      <c r="A222" s="144"/>
      <c r="B222" s="144"/>
      <c r="C222" s="144"/>
      <c r="D222" s="144"/>
      <c r="E222" s="144"/>
      <c r="F222" s="144"/>
      <c r="G222" s="144"/>
    </row>
    <row r="223" spans="1:7" x14ac:dyDescent="0.2">
      <c r="A223" s="138" t="s">
        <v>158</v>
      </c>
      <c r="B223" s="138" t="s">
        <v>159</v>
      </c>
      <c r="C223" s="138"/>
      <c r="D223" s="138"/>
      <c r="E223" s="138" t="s">
        <v>131</v>
      </c>
      <c r="F223" s="138" t="s">
        <v>160</v>
      </c>
    </row>
    <row r="224" spans="1:7" ht="25.5" x14ac:dyDescent="0.2">
      <c r="A224" s="138"/>
      <c r="B224" s="28" t="s">
        <v>161</v>
      </c>
      <c r="C224" s="28" t="s">
        <v>162</v>
      </c>
      <c r="D224" s="28" t="s">
        <v>163</v>
      </c>
      <c r="E224" s="138"/>
      <c r="F224" s="138"/>
    </row>
    <row r="225" spans="1:6" ht="16.899999999999999" customHeight="1" x14ac:dyDescent="0.2">
      <c r="A225" s="28">
        <v>1</v>
      </c>
      <c r="B225" s="28">
        <v>2</v>
      </c>
      <c r="C225" s="28">
        <v>3</v>
      </c>
      <c r="D225" s="28">
        <v>4</v>
      </c>
      <c r="E225" s="28">
        <v>5</v>
      </c>
      <c r="F225" s="28" t="s">
        <v>170</v>
      </c>
    </row>
    <row r="226" spans="1:6" x14ac:dyDescent="0.2">
      <c r="A226" s="53" t="s">
        <v>164</v>
      </c>
      <c r="B226" s="24" t="s">
        <v>120</v>
      </c>
      <c r="C226" s="24" t="s">
        <v>120</v>
      </c>
      <c r="D226" s="24" t="s">
        <v>120</v>
      </c>
      <c r="E226" s="24" t="s">
        <v>120</v>
      </c>
      <c r="F226" s="69"/>
    </row>
    <row r="227" spans="1:6" x14ac:dyDescent="0.2">
      <c r="A227" s="70" t="s">
        <v>165</v>
      </c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0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1"/>
      <c r="B233" s="35"/>
      <c r="C233" s="35"/>
      <c r="D233" s="35"/>
      <c r="E233" s="35"/>
      <c r="F233" s="24"/>
    </row>
    <row r="234" spans="1:6" x14ac:dyDescent="0.2">
      <c r="A234" s="72" t="s">
        <v>166</v>
      </c>
      <c r="B234" s="24" t="s">
        <v>120</v>
      </c>
      <c r="C234" s="24" t="s">
        <v>120</v>
      </c>
      <c r="D234" s="24" t="s">
        <v>120</v>
      </c>
      <c r="E234" s="24" t="s">
        <v>120</v>
      </c>
      <c r="F234" s="69"/>
    </row>
    <row r="235" spans="1:6" x14ac:dyDescent="0.2">
      <c r="A235" s="70" t="s">
        <v>165</v>
      </c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0" spans="1:6" x14ac:dyDescent="0.2">
      <c r="A240" s="70"/>
      <c r="B240" s="73"/>
      <c r="C240" s="73"/>
      <c r="D240" s="73"/>
      <c r="E240" s="73"/>
      <c r="F240" s="24"/>
    </row>
    <row r="242" spans="1:7" x14ac:dyDescent="0.2">
      <c r="A242" s="141" t="s">
        <v>157</v>
      </c>
      <c r="B242" s="141"/>
      <c r="C242" s="141"/>
      <c r="D242" s="141"/>
      <c r="E242" s="141"/>
      <c r="F242" s="124">
        <f>F267+F268+F269+F270</f>
        <v>0</v>
      </c>
    </row>
    <row r="243" spans="1:7" x14ac:dyDescent="0.2">
      <c r="A243" s="140" t="s">
        <v>71</v>
      </c>
      <c r="B243" s="140"/>
      <c r="C243" s="140"/>
      <c r="D243" s="140"/>
      <c r="E243" s="140"/>
      <c r="F243" s="140"/>
      <c r="G243" s="140"/>
    </row>
    <row r="244" spans="1:7" x14ac:dyDescent="0.2">
      <c r="A244" s="144"/>
      <c r="B244" s="144"/>
      <c r="C244" s="144"/>
      <c r="D244" s="144"/>
      <c r="E244" s="144"/>
      <c r="F244" s="144"/>
      <c r="G244" s="144"/>
    </row>
    <row r="245" spans="1:7" x14ac:dyDescent="0.2">
      <c r="A245" s="138" t="s">
        <v>158</v>
      </c>
      <c r="B245" s="138" t="s">
        <v>159</v>
      </c>
      <c r="C245" s="138"/>
      <c r="D245" s="138"/>
      <c r="E245" s="138" t="s">
        <v>131</v>
      </c>
      <c r="F245" s="138" t="s">
        <v>160</v>
      </c>
    </row>
    <row r="246" spans="1:7" ht="25.5" x14ac:dyDescent="0.2">
      <c r="A246" s="138"/>
      <c r="B246" s="28" t="s">
        <v>161</v>
      </c>
      <c r="C246" s="28" t="s">
        <v>162</v>
      </c>
      <c r="D246" s="28" t="s">
        <v>163</v>
      </c>
      <c r="E246" s="138"/>
      <c r="F246" s="138"/>
    </row>
    <row r="247" spans="1:7" ht="13.9" customHeight="1" x14ac:dyDescent="0.2">
      <c r="A247" s="28">
        <v>1</v>
      </c>
      <c r="B247" s="28">
        <v>2</v>
      </c>
      <c r="C247" s="28">
        <v>3</v>
      </c>
      <c r="D247" s="28">
        <v>4</v>
      </c>
      <c r="E247" s="28">
        <v>5</v>
      </c>
      <c r="F247" s="28" t="s">
        <v>170</v>
      </c>
    </row>
    <row r="248" spans="1:7" x14ac:dyDescent="0.2">
      <c r="A248" s="72" t="s">
        <v>167</v>
      </c>
      <c r="B248" s="73"/>
      <c r="C248" s="73"/>
      <c r="D248" s="73"/>
      <c r="E248" s="73"/>
      <c r="F248" s="69"/>
    </row>
    <row r="249" spans="1:7" x14ac:dyDescent="0.2">
      <c r="A249" s="72" t="s">
        <v>168</v>
      </c>
      <c r="B249" s="24" t="s">
        <v>120</v>
      </c>
      <c r="C249" s="24" t="s">
        <v>120</v>
      </c>
      <c r="D249" s="24" t="s">
        <v>120</v>
      </c>
      <c r="E249" s="24" t="s">
        <v>120</v>
      </c>
      <c r="F249" s="69"/>
    </row>
    <row r="250" spans="1:7" x14ac:dyDescent="0.2">
      <c r="A250" s="70" t="s">
        <v>165</v>
      </c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70"/>
      <c r="B256" s="73"/>
      <c r="C256" s="73"/>
      <c r="D256" s="73"/>
      <c r="E256" s="73"/>
      <c r="F256" s="24"/>
    </row>
    <row r="257" spans="1:6" x14ac:dyDescent="0.2">
      <c r="A257" s="47" t="s">
        <v>169</v>
      </c>
      <c r="B257" s="24" t="s">
        <v>120</v>
      </c>
      <c r="C257" s="24" t="s">
        <v>120</v>
      </c>
      <c r="D257" s="24" t="s">
        <v>120</v>
      </c>
      <c r="E257" s="24" t="s">
        <v>120</v>
      </c>
      <c r="F257" s="69"/>
    </row>
    <row r="258" spans="1:6" x14ac:dyDescent="0.2">
      <c r="A258" s="70" t="s">
        <v>165</v>
      </c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0"/>
      <c r="B264" s="73"/>
      <c r="C264" s="73"/>
      <c r="D264" s="73"/>
      <c r="E264" s="73"/>
      <c r="F264" s="24"/>
    </row>
    <row r="265" spans="1:6" x14ac:dyDescent="0.2">
      <c r="A265" s="72" t="s">
        <v>166</v>
      </c>
      <c r="B265" s="24" t="s">
        <v>120</v>
      </c>
      <c r="C265" s="24" t="s">
        <v>120</v>
      </c>
      <c r="D265" s="24" t="s">
        <v>120</v>
      </c>
      <c r="E265" s="24" t="s">
        <v>120</v>
      </c>
      <c r="F265" s="69"/>
    </row>
    <row r="266" spans="1:6" x14ac:dyDescent="0.2">
      <c r="A266" s="70" t="s">
        <v>165</v>
      </c>
      <c r="B266" s="73"/>
      <c r="C266" s="73"/>
      <c r="D266" s="73"/>
      <c r="E266" s="73"/>
      <c r="F266" s="24"/>
    </row>
    <row r="267" spans="1:6" x14ac:dyDescent="0.2">
      <c r="A267" s="70" t="s">
        <v>277</v>
      </c>
      <c r="B267" s="73"/>
      <c r="C267" s="73"/>
      <c r="D267" s="73">
        <v>1</v>
      </c>
      <c r="E267" s="73"/>
      <c r="F267" s="24"/>
    </row>
    <row r="268" spans="1:6" x14ac:dyDescent="0.2">
      <c r="A268" s="70" t="s">
        <v>278</v>
      </c>
      <c r="B268" s="73"/>
      <c r="C268" s="73"/>
      <c r="D268" s="73">
        <v>1</v>
      </c>
      <c r="E268" s="73"/>
      <c r="F268" s="24"/>
    </row>
    <row r="269" spans="1:6" x14ac:dyDescent="0.2">
      <c r="A269" s="70" t="s">
        <v>281</v>
      </c>
      <c r="B269" s="73"/>
      <c r="C269" s="73"/>
      <c r="D269" s="73">
        <v>3</v>
      </c>
      <c r="E269" s="73"/>
      <c r="F269" s="24"/>
    </row>
    <row r="270" spans="1:6" x14ac:dyDescent="0.2">
      <c r="A270" s="70" t="s">
        <v>282</v>
      </c>
      <c r="B270" s="73"/>
      <c r="C270" s="73"/>
      <c r="D270" s="73">
        <v>6</v>
      </c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2" spans="1:6" x14ac:dyDescent="0.2">
      <c r="A272" s="70"/>
      <c r="B272" s="73"/>
      <c r="C272" s="73"/>
      <c r="D272" s="73"/>
      <c r="E272" s="73"/>
      <c r="F272" s="24"/>
    </row>
    <row r="274" spans="1:5" ht="9" customHeight="1" x14ac:dyDescent="0.2"/>
    <row r="275" spans="1:5" x14ac:dyDescent="0.2">
      <c r="A275" s="139" t="s">
        <v>171</v>
      </c>
      <c r="B275" s="139"/>
      <c r="C275" s="139"/>
      <c r="D275" s="46"/>
      <c r="E275" s="125"/>
    </row>
    <row r="276" spans="1:5" x14ac:dyDescent="0.2">
      <c r="A276" s="143" t="s">
        <v>70</v>
      </c>
      <c r="B276" s="143"/>
      <c r="C276" s="143"/>
      <c r="D276" s="143"/>
      <c r="E276" s="143"/>
    </row>
    <row r="277" spans="1:5" x14ac:dyDescent="0.2">
      <c r="A277" s="27"/>
      <c r="B277" s="74"/>
      <c r="C277" s="46"/>
      <c r="D277" s="46"/>
      <c r="E277" s="51"/>
    </row>
    <row r="278" spans="1:5" x14ac:dyDescent="0.2">
      <c r="A278" s="28" t="s">
        <v>172</v>
      </c>
      <c r="B278" s="28" t="s">
        <v>173</v>
      </c>
      <c r="C278" s="28" t="s">
        <v>174</v>
      </c>
      <c r="D278" s="28" t="s">
        <v>175</v>
      </c>
      <c r="E278" s="28" t="s">
        <v>25</v>
      </c>
    </row>
    <row r="279" spans="1:5" x14ac:dyDescent="0.2">
      <c r="A279" s="28">
        <v>1</v>
      </c>
      <c r="B279" s="28">
        <v>2</v>
      </c>
      <c r="C279" s="28">
        <v>3</v>
      </c>
      <c r="D279" s="28">
        <v>4</v>
      </c>
      <c r="E279" s="28" t="s">
        <v>186</v>
      </c>
    </row>
    <row r="280" spans="1:5" x14ac:dyDescent="0.2">
      <c r="A280" s="47" t="s">
        <v>210</v>
      </c>
      <c r="B280" s="49" t="s">
        <v>176</v>
      </c>
      <c r="C280" s="86"/>
      <c r="D280" s="86"/>
      <c r="E280" s="28"/>
    </row>
    <row r="281" spans="1:5" x14ac:dyDescent="0.2">
      <c r="A281" s="47" t="s">
        <v>211</v>
      </c>
      <c r="B281" s="49" t="s">
        <v>176</v>
      </c>
      <c r="C281" s="86"/>
      <c r="D281" s="86"/>
      <c r="E281" s="50"/>
    </row>
    <row r="282" spans="1:5" x14ac:dyDescent="0.2">
      <c r="A282" s="47"/>
      <c r="B282" s="49" t="s">
        <v>176</v>
      </c>
      <c r="C282" s="86"/>
      <c r="D282" s="86"/>
      <c r="E282" s="50"/>
    </row>
    <row r="283" spans="1:5" x14ac:dyDescent="0.2">
      <c r="A283" s="47"/>
      <c r="B283" s="49" t="s">
        <v>176</v>
      </c>
      <c r="C283" s="86"/>
      <c r="D283" s="86"/>
      <c r="E283" s="28"/>
    </row>
    <row r="284" spans="1:5" x14ac:dyDescent="0.2">
      <c r="A284" s="47" t="s">
        <v>177</v>
      </c>
      <c r="B284" s="49" t="s">
        <v>176</v>
      </c>
      <c r="C284" s="86"/>
      <c r="D284" s="86"/>
      <c r="E284" s="50"/>
    </row>
    <row r="286" spans="1:5" x14ac:dyDescent="0.2">
      <c r="A286" s="139" t="s">
        <v>171</v>
      </c>
      <c r="B286" s="139"/>
      <c r="C286" s="139"/>
      <c r="D286" s="112"/>
      <c r="E286" s="126">
        <f>E294+E299+E300+E295</f>
        <v>8750</v>
      </c>
    </row>
    <row r="287" spans="1:5" x14ac:dyDescent="0.2">
      <c r="A287" s="140" t="s">
        <v>71</v>
      </c>
      <c r="B287" s="140"/>
      <c r="C287" s="140"/>
      <c r="D287" s="140"/>
      <c r="E287" s="140"/>
    </row>
    <row r="288" spans="1:5" x14ac:dyDescent="0.2">
      <c r="A288" s="127"/>
      <c r="B288" s="127"/>
      <c r="C288" s="127"/>
      <c r="D288" s="112"/>
      <c r="E288" s="114"/>
    </row>
    <row r="289" spans="1:7" x14ac:dyDescent="0.2">
      <c r="A289" s="28" t="s">
        <v>172</v>
      </c>
      <c r="B289" s="28" t="s">
        <v>173</v>
      </c>
      <c r="C289" s="28" t="s">
        <v>174</v>
      </c>
      <c r="D289" s="28" t="s">
        <v>175</v>
      </c>
      <c r="E289" s="28" t="s">
        <v>25</v>
      </c>
    </row>
    <row r="290" spans="1:7" x14ac:dyDescent="0.2">
      <c r="A290" s="28">
        <v>1</v>
      </c>
      <c r="B290" s="28">
        <v>2</v>
      </c>
      <c r="C290" s="28">
        <v>3</v>
      </c>
      <c r="D290" s="28">
        <v>4</v>
      </c>
      <c r="E290" s="28" t="s">
        <v>186</v>
      </c>
    </row>
    <row r="291" spans="1:7" x14ac:dyDescent="0.2">
      <c r="A291" s="47" t="s">
        <v>178</v>
      </c>
      <c r="B291" s="92" t="s">
        <v>176</v>
      </c>
      <c r="C291" s="86"/>
      <c r="D291" s="86"/>
      <c r="E291" s="88"/>
    </row>
    <row r="292" spans="1:7" x14ac:dyDescent="0.2">
      <c r="A292" s="47" t="s">
        <v>179</v>
      </c>
      <c r="B292" s="92" t="s">
        <v>176</v>
      </c>
      <c r="C292" s="86"/>
      <c r="D292" s="86"/>
      <c r="E292" s="90"/>
    </row>
    <row r="293" spans="1:7" x14ac:dyDescent="0.2">
      <c r="A293" s="47" t="s">
        <v>180</v>
      </c>
      <c r="B293" s="92" t="s">
        <v>120</v>
      </c>
      <c r="C293" s="90" t="s">
        <v>120</v>
      </c>
      <c r="D293" s="90" t="s">
        <v>120</v>
      </c>
      <c r="E293" s="86"/>
    </row>
    <row r="294" spans="1:7" x14ac:dyDescent="0.2">
      <c r="A294" s="47" t="s">
        <v>181</v>
      </c>
      <c r="B294" s="92" t="s">
        <v>120</v>
      </c>
      <c r="C294" s="90" t="s">
        <v>120</v>
      </c>
      <c r="D294" s="90" t="s">
        <v>120</v>
      </c>
      <c r="E294" s="91">
        <v>8750</v>
      </c>
    </row>
    <row r="295" spans="1:7" x14ac:dyDescent="0.2">
      <c r="A295" s="47" t="s">
        <v>275</v>
      </c>
      <c r="B295" s="92" t="s">
        <v>120</v>
      </c>
      <c r="C295" s="90" t="s">
        <v>120</v>
      </c>
      <c r="D295" s="90" t="s">
        <v>120</v>
      </c>
      <c r="E295" s="90"/>
    </row>
    <row r="296" spans="1:7" x14ac:dyDescent="0.2">
      <c r="A296" s="27"/>
      <c r="B296" s="93"/>
      <c r="C296" s="94"/>
      <c r="D296" s="94"/>
      <c r="E296" s="94"/>
    </row>
    <row r="297" spans="1:7" ht="38.25" x14ac:dyDescent="0.2">
      <c r="A297" s="28" t="s">
        <v>79</v>
      </c>
      <c r="B297" s="90" t="s">
        <v>182</v>
      </c>
      <c r="C297" s="90" t="s">
        <v>183</v>
      </c>
      <c r="D297" s="90" t="s">
        <v>88</v>
      </c>
      <c r="E297" s="90" t="s">
        <v>25</v>
      </c>
    </row>
    <row r="298" spans="1:7" x14ac:dyDescent="0.2">
      <c r="A298" s="28">
        <v>1</v>
      </c>
      <c r="B298" s="90">
        <v>2</v>
      </c>
      <c r="C298" s="90">
        <v>3</v>
      </c>
      <c r="D298" s="90">
        <v>4</v>
      </c>
      <c r="E298" s="90" t="s">
        <v>134</v>
      </c>
    </row>
    <row r="299" spans="1:7" x14ac:dyDescent="0.2">
      <c r="A299" s="47" t="s">
        <v>184</v>
      </c>
      <c r="B299" s="95"/>
      <c r="C299" s="95"/>
      <c r="D299" s="95"/>
      <c r="E299" s="96">
        <v>0</v>
      </c>
    </row>
    <row r="300" spans="1:7" x14ac:dyDescent="0.2">
      <c r="A300" s="47" t="s">
        <v>185</v>
      </c>
      <c r="B300" s="95"/>
      <c r="C300" s="95"/>
      <c r="D300" s="95"/>
      <c r="E300" s="96">
        <v>0</v>
      </c>
    </row>
    <row r="301" spans="1:7" x14ac:dyDescent="0.2">
      <c r="A301" s="47" t="s">
        <v>255</v>
      </c>
      <c r="B301" s="95"/>
      <c r="C301" s="95"/>
      <c r="D301" s="95"/>
      <c r="E301" s="96">
        <f>B301*C301*D301</f>
        <v>0</v>
      </c>
    </row>
    <row r="303" spans="1:7" x14ac:dyDescent="0.2">
      <c r="A303" s="141" t="s">
        <v>171</v>
      </c>
      <c r="B303" s="141"/>
      <c r="C303" s="141"/>
      <c r="D303" s="141"/>
      <c r="E303" s="141"/>
      <c r="F303" s="27"/>
      <c r="G303" s="27"/>
    </row>
    <row r="304" spans="1:7" x14ac:dyDescent="0.2">
      <c r="A304" s="140" t="s">
        <v>71</v>
      </c>
      <c r="B304" s="140"/>
      <c r="C304" s="140"/>
      <c r="D304" s="140"/>
      <c r="E304" s="140"/>
      <c r="F304" s="142"/>
      <c r="G304" s="128">
        <f>G309+G310</f>
        <v>280000</v>
      </c>
    </row>
    <row r="305" spans="1:7" x14ac:dyDescent="0.2">
      <c r="A305" s="75" t="s">
        <v>187</v>
      </c>
      <c r="B305" s="27"/>
      <c r="C305" s="27"/>
      <c r="D305" s="27"/>
      <c r="E305" s="27"/>
      <c r="F305" s="112"/>
      <c r="G305" s="129"/>
    </row>
    <row r="306" spans="1:7" x14ac:dyDescent="0.2">
      <c r="A306" s="75"/>
      <c r="B306" s="27"/>
      <c r="C306" s="27"/>
      <c r="D306" s="27"/>
      <c r="E306" s="27"/>
      <c r="F306" s="112"/>
      <c r="G306" s="129"/>
    </row>
    <row r="307" spans="1:7" ht="45" customHeight="1" x14ac:dyDescent="0.2">
      <c r="A307" s="28" t="s">
        <v>188</v>
      </c>
      <c r="B307" s="28" t="s">
        <v>264</v>
      </c>
      <c r="C307" s="28" t="s">
        <v>189</v>
      </c>
      <c r="D307" s="28" t="s">
        <v>190</v>
      </c>
      <c r="E307" s="28" t="s">
        <v>191</v>
      </c>
      <c r="F307" s="28" t="s">
        <v>192</v>
      </c>
      <c r="G307" s="28" t="s">
        <v>25</v>
      </c>
    </row>
    <row r="308" spans="1:7" ht="28.9" customHeight="1" x14ac:dyDescent="0.2">
      <c r="A308" s="28">
        <v>1</v>
      </c>
      <c r="B308" s="28">
        <v>2</v>
      </c>
      <c r="C308" s="28">
        <v>3</v>
      </c>
      <c r="D308" s="28">
        <v>4</v>
      </c>
      <c r="E308" s="28">
        <v>5</v>
      </c>
      <c r="F308" s="28">
        <v>6</v>
      </c>
      <c r="G308" s="28" t="s">
        <v>198</v>
      </c>
    </row>
    <row r="309" spans="1:7" x14ac:dyDescent="0.2">
      <c r="A309" s="84" t="s">
        <v>263</v>
      </c>
      <c r="B309" s="95"/>
      <c r="C309" s="95"/>
      <c r="D309" s="95"/>
      <c r="E309" s="95"/>
      <c r="F309" s="95"/>
      <c r="G309" s="92">
        <v>230000</v>
      </c>
    </row>
    <row r="310" spans="1:7" x14ac:dyDescent="0.2">
      <c r="A310" s="84" t="s">
        <v>269</v>
      </c>
      <c r="B310" s="95"/>
      <c r="C310" s="95"/>
      <c r="D310" s="95"/>
      <c r="E310" s="95"/>
      <c r="F310" s="95"/>
      <c r="G310" s="92">
        <v>50000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ref="G311:G315" si="1">ROUND(D311/100*E311*F311/1000,0)</f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4"/>
      <c r="B315" s="95"/>
      <c r="C315" s="95"/>
      <c r="D315" s="95"/>
      <c r="E315" s="95"/>
      <c r="F315" s="95"/>
      <c r="G315" s="92">
        <f t="shared" si="1"/>
        <v>0</v>
      </c>
    </row>
    <row r="316" spans="1:7" x14ac:dyDescent="0.2">
      <c r="A316" s="85" t="s">
        <v>38</v>
      </c>
      <c r="B316" s="92"/>
      <c r="C316" s="92"/>
      <c r="D316" s="92"/>
      <c r="E316" s="92" t="s">
        <v>120</v>
      </c>
      <c r="F316" s="92" t="s">
        <v>120</v>
      </c>
      <c r="G316" s="92">
        <f>SUM(G309:G315)</f>
        <v>280000</v>
      </c>
    </row>
    <row r="318" spans="1:7" x14ac:dyDescent="0.2">
      <c r="A318" s="75" t="s">
        <v>199</v>
      </c>
      <c r="B318" s="27"/>
      <c r="C318" s="27"/>
      <c r="D318" s="27"/>
      <c r="E318" s="27"/>
      <c r="F318" s="112"/>
      <c r="G318" s="27"/>
    </row>
    <row r="319" spans="1:7" ht="7.5" customHeight="1" x14ac:dyDescent="0.2">
      <c r="A319" s="75"/>
      <c r="B319" s="27"/>
      <c r="C319" s="27"/>
      <c r="D319" s="27"/>
      <c r="E319" s="27"/>
      <c r="F319" s="112"/>
      <c r="G319" s="27"/>
    </row>
    <row r="320" spans="1:7" ht="25.5" x14ac:dyDescent="0.2">
      <c r="A320" s="28" t="s">
        <v>188</v>
      </c>
      <c r="B320" s="28" t="s">
        <v>193</v>
      </c>
      <c r="C320" s="138" t="s">
        <v>194</v>
      </c>
      <c r="D320" s="138"/>
      <c r="E320" s="28" t="s">
        <v>195</v>
      </c>
      <c r="F320" s="28" t="s">
        <v>25</v>
      </c>
      <c r="G320" s="46"/>
    </row>
    <row r="321" spans="1:7" ht="25.5" x14ac:dyDescent="0.2">
      <c r="A321" s="28">
        <v>1</v>
      </c>
      <c r="B321" s="28">
        <v>2</v>
      </c>
      <c r="C321" s="138">
        <v>3</v>
      </c>
      <c r="D321" s="138"/>
      <c r="E321" s="28">
        <v>4</v>
      </c>
      <c r="F321" s="28" t="s">
        <v>200</v>
      </c>
      <c r="G321" s="46"/>
    </row>
    <row r="322" spans="1:7" x14ac:dyDescent="0.2">
      <c r="A322" s="84"/>
      <c r="B322" s="92"/>
      <c r="C322" s="130"/>
      <c r="D322" s="131"/>
      <c r="E322" s="95"/>
      <c r="F322" s="80">
        <f>B322/100*C322*E322/1000</f>
        <v>0</v>
      </c>
      <c r="G322" s="27"/>
    </row>
    <row r="323" spans="1:7" x14ac:dyDescent="0.2">
      <c r="A323" s="85"/>
      <c r="B323" s="92"/>
      <c r="C323" s="130"/>
      <c r="D323" s="131"/>
      <c r="E323" s="95"/>
      <c r="F323" s="49"/>
      <c r="G323" s="27"/>
    </row>
    <row r="324" spans="1:7" x14ac:dyDescent="0.2">
      <c r="A324" s="85"/>
      <c r="B324" s="92"/>
      <c r="C324" s="130"/>
      <c r="D324" s="131"/>
      <c r="E324" s="95"/>
      <c r="F324" s="49"/>
      <c r="G324" s="27"/>
    </row>
    <row r="325" spans="1:7" x14ac:dyDescent="0.2">
      <c r="A325" s="85"/>
      <c r="B325" s="92"/>
      <c r="C325" s="137"/>
      <c r="D325" s="137"/>
      <c r="E325" s="95"/>
      <c r="F325" s="49"/>
      <c r="G325" s="27"/>
    </row>
    <row r="326" spans="1:7" x14ac:dyDescent="0.2">
      <c r="A326" s="85" t="s">
        <v>38</v>
      </c>
      <c r="B326" s="92" t="s">
        <v>120</v>
      </c>
      <c r="C326" s="135" t="s">
        <v>120</v>
      </c>
      <c r="D326" s="135"/>
      <c r="E326" s="92" t="s">
        <v>120</v>
      </c>
      <c r="F326" s="80">
        <f>F322</f>
        <v>0</v>
      </c>
      <c r="G326" s="27"/>
    </row>
    <row r="327" spans="1:7" x14ac:dyDescent="0.2">
      <c r="A327" s="97"/>
      <c r="B327" s="97"/>
      <c r="C327" s="93"/>
      <c r="D327" s="93"/>
      <c r="E327" s="93"/>
      <c r="F327" s="57"/>
      <c r="G327" s="27"/>
    </row>
    <row r="328" spans="1:7" ht="3" customHeight="1" x14ac:dyDescent="0.2">
      <c r="A328" s="97"/>
      <c r="B328" s="97"/>
      <c r="C328" s="97"/>
      <c r="D328" s="97"/>
      <c r="E328" s="97"/>
      <c r="F328" s="112"/>
      <c r="G328" s="27"/>
    </row>
    <row r="329" spans="1:7" ht="25.5" x14ac:dyDescent="0.2">
      <c r="A329" s="90" t="s">
        <v>188</v>
      </c>
      <c r="B329" s="90" t="s">
        <v>196</v>
      </c>
      <c r="C329" s="136" t="s">
        <v>197</v>
      </c>
      <c r="D329" s="136"/>
      <c r="E329" s="90" t="s">
        <v>195</v>
      </c>
      <c r="F329" s="28" t="s">
        <v>25</v>
      </c>
      <c r="G329" s="46"/>
    </row>
    <row r="330" spans="1:7" ht="25.5" x14ac:dyDescent="0.2">
      <c r="A330" s="90">
        <v>1</v>
      </c>
      <c r="B330" s="90">
        <v>2</v>
      </c>
      <c r="C330" s="136">
        <v>3</v>
      </c>
      <c r="D330" s="136"/>
      <c r="E330" s="90">
        <v>4</v>
      </c>
      <c r="F330" s="28" t="s">
        <v>200</v>
      </c>
      <c r="G330" s="46"/>
    </row>
    <row r="331" spans="1:7" x14ac:dyDescent="0.2">
      <c r="A331" s="85"/>
      <c r="B331" s="92"/>
      <c r="C331" s="137"/>
      <c r="D331" s="137"/>
      <c r="E331" s="98"/>
      <c r="F331" s="49"/>
      <c r="G331" s="27"/>
    </row>
    <row r="332" spans="1:7" x14ac:dyDescent="0.2">
      <c r="A332" s="85"/>
      <c r="B332" s="92"/>
      <c r="C332" s="130"/>
      <c r="D332" s="131"/>
      <c r="E332" s="98"/>
      <c r="F332" s="49"/>
      <c r="G332" s="27"/>
    </row>
    <row r="333" spans="1:7" x14ac:dyDescent="0.2">
      <c r="A333" s="85"/>
      <c r="B333" s="92"/>
      <c r="C333" s="130"/>
      <c r="D333" s="131"/>
      <c r="E333" s="98"/>
      <c r="F333" s="49"/>
      <c r="G333" s="27"/>
    </row>
    <row r="334" spans="1:7" x14ac:dyDescent="0.2">
      <c r="A334" s="85"/>
      <c r="B334" s="92"/>
      <c r="C334" s="130"/>
      <c r="D334" s="131"/>
      <c r="E334" s="98"/>
      <c r="F334" s="49"/>
      <c r="G334" s="27"/>
    </row>
    <row r="335" spans="1:7" x14ac:dyDescent="0.2">
      <c r="A335" s="47" t="s">
        <v>38</v>
      </c>
      <c r="B335" s="49" t="s">
        <v>120</v>
      </c>
      <c r="C335" s="132" t="s">
        <v>120</v>
      </c>
      <c r="D335" s="132"/>
      <c r="E335" s="49" t="s">
        <v>120</v>
      </c>
      <c r="F335" s="49"/>
      <c r="G335" s="27"/>
    </row>
    <row r="337" spans="1:7" ht="7.5" customHeight="1" x14ac:dyDescent="0.2"/>
    <row r="338" spans="1:7" x14ac:dyDescent="0.2">
      <c r="A338" s="26" t="s">
        <v>272</v>
      </c>
      <c r="B338" s="27"/>
      <c r="C338" s="76"/>
      <c r="D338" s="27"/>
      <c r="E338" s="133" t="s">
        <v>258</v>
      </c>
      <c r="F338" s="133"/>
      <c r="G338" s="27"/>
    </row>
    <row r="339" spans="1:7" x14ac:dyDescent="0.2">
      <c r="C339" s="57" t="s">
        <v>5</v>
      </c>
      <c r="D339" s="27"/>
      <c r="E339" s="134" t="s">
        <v>201</v>
      </c>
      <c r="F339" s="134"/>
      <c r="G339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7:E177"/>
    <mergeCell ref="A202:E202"/>
    <mergeCell ref="A210:E210"/>
    <mergeCell ref="A220:E220"/>
    <mergeCell ref="F245:F246"/>
    <mergeCell ref="A242:E242"/>
    <mergeCell ref="A243:G243"/>
    <mergeCell ref="A244:G244"/>
    <mergeCell ref="A221:G221"/>
    <mergeCell ref="A222:G222"/>
    <mergeCell ref="A223:A224"/>
    <mergeCell ref="B223:D223"/>
    <mergeCell ref="E223:E224"/>
    <mergeCell ref="F223:F224"/>
    <mergeCell ref="A275:C275"/>
    <mergeCell ref="A276:E276"/>
    <mergeCell ref="A245:A246"/>
    <mergeCell ref="B245:D245"/>
    <mergeCell ref="E245:E246"/>
    <mergeCell ref="A286:C286"/>
    <mergeCell ref="A287:E287"/>
    <mergeCell ref="A303:E303"/>
    <mergeCell ref="A304:F304"/>
    <mergeCell ref="C320:D320"/>
    <mergeCell ref="C321:D321"/>
    <mergeCell ref="C322:D322"/>
    <mergeCell ref="C323:D323"/>
    <mergeCell ref="C324:D324"/>
    <mergeCell ref="C325:D325"/>
    <mergeCell ref="C326:D326"/>
    <mergeCell ref="C329:D329"/>
    <mergeCell ref="C330:D330"/>
    <mergeCell ref="C331:D331"/>
    <mergeCell ref="C332:D332"/>
    <mergeCell ref="C333:D333"/>
    <mergeCell ref="C334:D334"/>
    <mergeCell ref="C335:D335"/>
    <mergeCell ref="E338:F338"/>
    <mergeCell ref="E339:F339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46" t="s">
        <v>223</v>
      </c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</row>
    <row r="2" spans="1:99" s="8" customFormat="1" ht="11.45" customHeight="1" x14ac:dyDescent="0.2">
      <c r="BH2" s="256" t="s">
        <v>256</v>
      </c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</row>
    <row r="3" spans="1:99" s="8" customFormat="1" ht="11.45" customHeight="1" x14ac:dyDescent="0.2">
      <c r="BD3" s="246" t="s">
        <v>218</v>
      </c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</row>
    <row r="4" spans="1:99" s="13" customFormat="1" ht="10.9" customHeight="1" x14ac:dyDescent="0.2">
      <c r="BH4" s="246" t="s">
        <v>257</v>
      </c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BH6" s="172" t="s">
        <v>3</v>
      </c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</row>
    <row r="7" spans="1:99" x14ac:dyDescent="0.2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</row>
    <row r="8" spans="1:99" s="5" customFormat="1" ht="10.5" x14ac:dyDescent="0.2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BH8" s="173" t="s">
        <v>7</v>
      </c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</row>
    <row r="9" spans="1:99" x14ac:dyDescent="0.2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</row>
    <row r="10" spans="1:99" s="5" customFormat="1" ht="10.5" x14ac:dyDescent="0.2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BH10" s="173" t="s">
        <v>60</v>
      </c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</row>
    <row r="11" spans="1:99" x14ac:dyDescent="0.2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</row>
    <row r="12" spans="1:99" s="5" customFormat="1" ht="10.5" x14ac:dyDescent="0.2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BH12" s="173" t="s">
        <v>5</v>
      </c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X12" s="173" t="s">
        <v>6</v>
      </c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</row>
    <row r="13" spans="1:99" x14ac:dyDescent="0.2">
      <c r="A13" s="2"/>
      <c r="B13" s="250"/>
      <c r="C13" s="250"/>
      <c r="D13" s="250"/>
      <c r="E13" s="3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W13" s="4"/>
      <c r="X13" s="251"/>
      <c r="Y13" s="251"/>
      <c r="Z13" s="3"/>
      <c r="BH13" s="2" t="s">
        <v>8</v>
      </c>
      <c r="BI13" s="259"/>
      <c r="BJ13" s="259"/>
      <c r="BK13" s="259"/>
      <c r="BL13" s="3" t="s">
        <v>9</v>
      </c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D13" s="4" t="s">
        <v>10</v>
      </c>
      <c r="CE13" s="181"/>
      <c r="CF13" s="181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7"/>
      <c r="R16" s="257"/>
      <c r="S16" s="257"/>
      <c r="T16" s="257"/>
      <c r="U16" s="257"/>
      <c r="V16" s="257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88"/>
      <c r="BM16" s="188"/>
      <c r="BN16" s="188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86" t="s">
        <v>12</v>
      </c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205"/>
    </row>
    <row r="17" spans="1:99" x14ac:dyDescent="0.2">
      <c r="O17" s="7"/>
      <c r="AD17" s="2" t="s">
        <v>41</v>
      </c>
      <c r="AE17" s="259"/>
      <c r="AF17" s="259"/>
      <c r="AG17" s="259"/>
      <c r="AH17" s="3" t="s">
        <v>9</v>
      </c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T17" s="4" t="s">
        <v>10</v>
      </c>
      <c r="AU17" s="181"/>
      <c r="AV17" s="181"/>
      <c r="AW17" s="3" t="s">
        <v>11</v>
      </c>
      <c r="BV17" s="4"/>
      <c r="BW17" s="6"/>
      <c r="BX17" s="6"/>
      <c r="BY17" s="3"/>
      <c r="CH17" s="2" t="s">
        <v>0</v>
      </c>
      <c r="CJ17" s="258"/>
      <c r="CK17" s="259"/>
      <c r="CL17" s="259"/>
      <c r="CM17" s="259"/>
      <c r="CN17" s="259"/>
      <c r="CO17" s="259"/>
      <c r="CP17" s="259"/>
      <c r="CQ17" s="259"/>
      <c r="CR17" s="259"/>
      <c r="CS17" s="259"/>
      <c r="CT17" s="259"/>
      <c r="CU17" s="260"/>
    </row>
    <row r="18" spans="1:99" x14ac:dyDescent="0.2">
      <c r="O18" s="7"/>
      <c r="BV18" s="4"/>
      <c r="BW18" s="6"/>
      <c r="BX18" s="6"/>
      <c r="BY18" s="3"/>
      <c r="CH18" s="2" t="s">
        <v>1</v>
      </c>
      <c r="CJ18" s="174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6"/>
    </row>
    <row r="19" spans="1:99" x14ac:dyDescent="0.2">
      <c r="A19" s="3" t="s">
        <v>17</v>
      </c>
      <c r="O19" s="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V19" s="4"/>
      <c r="BW19" s="6"/>
      <c r="BX19" s="6"/>
      <c r="BY19" s="3"/>
      <c r="CH19" s="2" t="s">
        <v>13</v>
      </c>
      <c r="CJ19" s="177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9"/>
    </row>
    <row r="20" spans="1:99" x14ac:dyDescent="0.2">
      <c r="A20" s="3" t="s">
        <v>18</v>
      </c>
      <c r="O20" s="7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V20" s="4"/>
      <c r="BW20" s="6"/>
      <c r="BX20" s="6"/>
      <c r="BY20" s="3"/>
      <c r="CH20" s="2" t="s">
        <v>14</v>
      </c>
      <c r="CJ20" s="174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6"/>
    </row>
    <row r="21" spans="1:99" x14ac:dyDescent="0.2">
      <c r="A21" s="3" t="s">
        <v>19</v>
      </c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V21" s="4"/>
      <c r="BW21" s="6"/>
      <c r="BX21" s="6"/>
      <c r="BY21" s="3"/>
      <c r="CH21" s="2" t="s">
        <v>66</v>
      </c>
      <c r="CJ21" s="174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6"/>
    </row>
    <row r="22" spans="1:99" x14ac:dyDescent="0.2">
      <c r="A22" s="3" t="s">
        <v>20</v>
      </c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247"/>
      <c r="AR22" s="247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47"/>
      <c r="BS22" s="247"/>
      <c r="BT22" s="247"/>
      <c r="BV22" s="4"/>
      <c r="BW22" s="6"/>
      <c r="BX22" s="6"/>
      <c r="BY22" s="3"/>
      <c r="CH22" s="2" t="s">
        <v>15</v>
      </c>
      <c r="CJ22" s="174" t="s">
        <v>16</v>
      </c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6"/>
    </row>
    <row r="23" spans="1:99" s="5" customFormat="1" ht="21.6" customHeight="1" x14ac:dyDescent="0.2"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</row>
    <row r="24" spans="1:99" s="13" customFormat="1" ht="5.25" x14ac:dyDescent="0.15"/>
    <row r="25" spans="1:99" x14ac:dyDescent="0.2">
      <c r="A25" s="192" t="s">
        <v>21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3" t="s">
        <v>22</v>
      </c>
      <c r="T25" s="206"/>
      <c r="U25" s="206"/>
      <c r="V25" s="206"/>
      <c r="W25" s="207"/>
      <c r="X25" s="186" t="s">
        <v>24</v>
      </c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9"/>
      <c r="BO25" s="186" t="s">
        <v>58</v>
      </c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205"/>
    </row>
    <row r="26" spans="1:99" x14ac:dyDescent="0.2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 t="s">
        <v>23</v>
      </c>
      <c r="T26" s="194"/>
      <c r="U26" s="194"/>
      <c r="V26" s="194"/>
      <c r="W26" s="194"/>
      <c r="X26" s="194" t="s">
        <v>28</v>
      </c>
      <c r="Y26" s="194"/>
      <c r="Z26" s="194"/>
      <c r="AA26" s="194"/>
      <c r="AB26" s="194"/>
      <c r="AC26" s="194"/>
      <c r="AD26" s="194"/>
      <c r="AE26" s="195"/>
      <c r="AF26" s="194" t="s">
        <v>29</v>
      </c>
      <c r="AG26" s="194"/>
      <c r="AH26" s="194"/>
      <c r="AI26" s="194"/>
      <c r="AJ26" s="194"/>
      <c r="AK26" s="194"/>
      <c r="AL26" s="194"/>
      <c r="AM26" s="195"/>
      <c r="AN26" s="194" t="s">
        <v>30</v>
      </c>
      <c r="AO26" s="194"/>
      <c r="AP26" s="194"/>
      <c r="AQ26" s="194"/>
      <c r="AR26" s="194"/>
      <c r="AS26" s="194"/>
      <c r="AT26" s="194"/>
      <c r="AU26" s="194"/>
      <c r="AV26" s="194"/>
      <c r="AW26" s="194"/>
      <c r="AX26" s="195"/>
      <c r="AY26" s="193" t="s">
        <v>31</v>
      </c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7"/>
      <c r="BO26" s="194" t="s">
        <v>26</v>
      </c>
      <c r="BP26" s="194"/>
      <c r="BQ26" s="194"/>
      <c r="BR26" s="194"/>
      <c r="BS26" s="194"/>
      <c r="BT26" s="194"/>
      <c r="BU26" s="194"/>
      <c r="BV26" s="194"/>
      <c r="BW26" s="194"/>
      <c r="BX26" s="194"/>
      <c r="BY26" s="195"/>
      <c r="BZ26" s="194" t="s">
        <v>27</v>
      </c>
      <c r="CA26" s="194"/>
      <c r="CB26" s="194"/>
      <c r="CC26" s="194"/>
      <c r="CD26" s="194"/>
      <c r="CE26" s="194"/>
      <c r="CF26" s="194"/>
      <c r="CG26" s="194"/>
      <c r="CH26" s="194"/>
      <c r="CI26" s="194"/>
      <c r="CJ26" s="194"/>
    </row>
    <row r="27" spans="1:99" ht="13.5" customHeight="1" x14ac:dyDescent="0.2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5"/>
      <c r="AF27" s="194"/>
      <c r="AG27" s="194"/>
      <c r="AH27" s="194"/>
      <c r="AI27" s="194"/>
      <c r="AJ27" s="194"/>
      <c r="AK27" s="194"/>
      <c r="AL27" s="194"/>
      <c r="AM27" s="195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5"/>
      <c r="AY27" s="252" t="s">
        <v>32</v>
      </c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53"/>
      <c r="BO27" s="194"/>
      <c r="BP27" s="194"/>
      <c r="BQ27" s="194"/>
      <c r="BR27" s="194"/>
      <c r="BS27" s="194"/>
      <c r="BT27" s="194"/>
      <c r="BU27" s="194"/>
      <c r="BV27" s="194"/>
      <c r="BW27" s="194"/>
      <c r="BX27" s="194"/>
      <c r="BY27" s="195"/>
      <c r="BZ27" s="194"/>
      <c r="CA27" s="194"/>
      <c r="CB27" s="194"/>
      <c r="CC27" s="194"/>
      <c r="CD27" s="194"/>
      <c r="CE27" s="194"/>
      <c r="CF27" s="194"/>
      <c r="CG27" s="194"/>
      <c r="CH27" s="194"/>
      <c r="CI27" s="194"/>
      <c r="CJ27" s="194"/>
    </row>
    <row r="28" spans="1:99" ht="13.5" thickBot="1" x14ac:dyDescent="0.25">
      <c r="A28" s="245">
        <v>1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192">
        <v>2</v>
      </c>
      <c r="T28" s="192"/>
      <c r="U28" s="192"/>
      <c r="V28" s="192"/>
      <c r="W28" s="193"/>
      <c r="X28" s="192">
        <v>3</v>
      </c>
      <c r="Y28" s="192"/>
      <c r="Z28" s="192"/>
      <c r="AA28" s="192"/>
      <c r="AB28" s="192"/>
      <c r="AC28" s="192"/>
      <c r="AD28" s="192"/>
      <c r="AE28" s="193"/>
      <c r="AF28" s="192">
        <v>4</v>
      </c>
      <c r="AG28" s="192"/>
      <c r="AH28" s="192"/>
      <c r="AI28" s="192"/>
      <c r="AJ28" s="192"/>
      <c r="AK28" s="192"/>
      <c r="AL28" s="192"/>
      <c r="AM28" s="193"/>
      <c r="AN28" s="192">
        <v>5</v>
      </c>
      <c r="AO28" s="192"/>
      <c r="AP28" s="192"/>
      <c r="AQ28" s="192"/>
      <c r="AR28" s="192"/>
      <c r="AS28" s="192"/>
      <c r="AT28" s="192"/>
      <c r="AU28" s="192"/>
      <c r="AV28" s="192"/>
      <c r="AW28" s="192"/>
      <c r="AX28" s="193"/>
      <c r="AY28" s="217">
        <v>6</v>
      </c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9"/>
      <c r="BO28" s="192">
        <v>7</v>
      </c>
      <c r="BP28" s="192"/>
      <c r="BQ28" s="192"/>
      <c r="BR28" s="192"/>
      <c r="BS28" s="192"/>
      <c r="BT28" s="192"/>
      <c r="BU28" s="192"/>
      <c r="BV28" s="192"/>
      <c r="BW28" s="192"/>
      <c r="BX28" s="192"/>
      <c r="BY28" s="193"/>
      <c r="BZ28" s="196">
        <v>8</v>
      </c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</row>
    <row r="29" spans="1:99" x14ac:dyDescent="0.2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9"/>
      <c r="S29" s="270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62"/>
      <c r="AR29" s="262"/>
      <c r="AS29" s="262"/>
      <c r="AT29" s="262"/>
      <c r="AU29" s="262"/>
      <c r="AV29" s="262"/>
      <c r="AW29" s="262"/>
      <c r="AX29" s="262"/>
      <c r="AY29" s="220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2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02"/>
      <c r="CA29" s="203"/>
      <c r="CB29" s="203"/>
      <c r="CC29" s="203"/>
      <c r="CD29" s="203"/>
      <c r="CE29" s="203"/>
      <c r="CF29" s="203"/>
      <c r="CG29" s="203"/>
      <c r="CH29" s="203"/>
      <c r="CI29" s="203"/>
      <c r="CJ29" s="204"/>
    </row>
    <row r="30" spans="1:99" ht="13.5" thickBot="1" x14ac:dyDescent="0.25">
      <c r="A30" s="156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3"/>
      <c r="T30" s="264"/>
      <c r="U30" s="264"/>
      <c r="V30" s="264"/>
      <c r="W30" s="264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197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98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4"/>
    </row>
    <row r="31" spans="1:99" ht="13.5" thickBot="1" x14ac:dyDescent="0.25">
      <c r="A31" s="244" t="s">
        <v>33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63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34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6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4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5"/>
      <c r="BP32" s="226"/>
      <c r="BQ32" s="226"/>
      <c r="BR32" s="226"/>
      <c r="BS32" s="226"/>
      <c r="BT32" s="226"/>
      <c r="BU32" s="226"/>
      <c r="BV32" s="226"/>
      <c r="BW32" s="226"/>
      <c r="BX32" s="226"/>
      <c r="BY32" s="226"/>
      <c r="BZ32" s="226"/>
      <c r="CA32" s="226"/>
      <c r="CB32" s="226"/>
      <c r="CC32" s="226"/>
      <c r="CD32" s="226"/>
      <c r="CE32" s="226"/>
      <c r="CF32" s="226"/>
      <c r="CG32" s="226"/>
      <c r="CH32" s="226"/>
      <c r="CI32" s="226"/>
      <c r="CJ32" s="227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CL34" s="2" t="s">
        <v>35</v>
      </c>
      <c r="CN34" s="241"/>
      <c r="CO34" s="242"/>
      <c r="CP34" s="242"/>
      <c r="CQ34" s="242"/>
      <c r="CR34" s="242"/>
      <c r="CS34" s="242"/>
      <c r="CT34" s="242"/>
      <c r="CU34" s="243"/>
    </row>
    <row r="35" spans="1:99" s="11" customFormat="1" ht="13.5" thickBot="1" x14ac:dyDescent="0.25">
      <c r="P35" s="216" t="s">
        <v>39</v>
      </c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H35" s="216" t="s">
        <v>5</v>
      </c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Z35" s="216" t="s">
        <v>6</v>
      </c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41"/>
      <c r="CO35" s="242"/>
      <c r="CP35" s="242"/>
      <c r="CQ35" s="242"/>
      <c r="CR35" s="242"/>
      <c r="CS35" s="242"/>
      <c r="CT35" s="242"/>
      <c r="CU35" s="243"/>
    </row>
    <row r="36" spans="1:99" x14ac:dyDescent="0.2">
      <c r="A36" s="3" t="s">
        <v>37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R36" s="208"/>
      <c r="BS36" s="208"/>
      <c r="BT36" s="208"/>
      <c r="BU36" s="208"/>
      <c r="BV36" s="208"/>
      <c r="BW36" s="208"/>
      <c r="BX36" s="208"/>
      <c r="BY36" s="208"/>
      <c r="BZ36" s="208"/>
      <c r="CA36" s="208"/>
      <c r="CB36" s="208"/>
      <c r="CC36" s="208"/>
      <c r="CD36" s="208"/>
      <c r="CE36" s="208"/>
      <c r="CF36" s="208"/>
      <c r="CG36" s="208"/>
      <c r="CH36" s="208"/>
    </row>
    <row r="37" spans="1:99" s="11" customFormat="1" ht="10.5" x14ac:dyDescent="0.2">
      <c r="A37" s="12"/>
      <c r="P37" s="216" t="s">
        <v>39</v>
      </c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H37" s="216" t="s">
        <v>5</v>
      </c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Z37" s="216" t="s">
        <v>6</v>
      </c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R37" s="216" t="s">
        <v>40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</row>
    <row r="38" spans="1:99" x14ac:dyDescent="0.2">
      <c r="A38" s="2" t="s">
        <v>8</v>
      </c>
      <c r="B38" s="259"/>
      <c r="C38" s="259"/>
      <c r="D38" s="259"/>
      <c r="E38" s="3" t="s">
        <v>9</v>
      </c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W38" s="4" t="s">
        <v>10</v>
      </c>
      <c r="X38" s="181"/>
      <c r="Y38" s="181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46" t="s">
        <v>224</v>
      </c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</row>
    <row r="2" spans="1:99" s="8" customFormat="1" ht="13.15" customHeight="1" x14ac:dyDescent="0.2">
      <c r="BH2" s="256" t="s">
        <v>256</v>
      </c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</row>
    <row r="3" spans="1:99" s="8" customFormat="1" ht="13.15" customHeight="1" x14ac:dyDescent="0.2">
      <c r="BH3" s="246" t="s">
        <v>218</v>
      </c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</row>
    <row r="4" spans="1:99" s="13" customFormat="1" ht="12" customHeight="1" x14ac:dyDescent="0.2">
      <c r="BH4" s="246" t="s">
        <v>257</v>
      </c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</row>
    <row r="5" spans="1:99" x14ac:dyDescent="0.2">
      <c r="A5" s="172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</row>
    <row r="6" spans="1:99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spans="1:99" s="5" customFormat="1" ht="10.5" x14ac:dyDescent="0.2">
      <c r="A7" s="173" t="s">
        <v>4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</row>
    <row r="8" spans="1:99" x14ac:dyDescent="0.2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spans="1:99" s="5" customFormat="1" ht="10.5" x14ac:dyDescent="0.2">
      <c r="A9" s="173" t="s">
        <v>59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</row>
    <row r="10" spans="1:99" x14ac:dyDescent="0.2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spans="1:99" s="5" customFormat="1" ht="10.5" x14ac:dyDescent="0.2">
      <c r="A11" s="173" t="s">
        <v>5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Q11" s="173" t="s">
        <v>6</v>
      </c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</row>
    <row r="12" spans="1:99" x14ac:dyDescent="0.2">
      <c r="A12" s="2" t="s">
        <v>8</v>
      </c>
      <c r="B12" s="259"/>
      <c r="C12" s="259"/>
      <c r="D12" s="259"/>
      <c r="E12" s="3" t="s">
        <v>9</v>
      </c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W12" s="4" t="s">
        <v>10</v>
      </c>
      <c r="X12" s="181"/>
      <c r="Y12" s="181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88"/>
      <c r="BA15" s="188"/>
      <c r="BB15" s="188"/>
      <c r="BC15" s="16" t="s">
        <v>43</v>
      </c>
      <c r="BP15" s="14"/>
      <c r="CA15" s="2"/>
      <c r="CC15" s="3"/>
      <c r="CH15" s="2"/>
      <c r="CJ15" s="217" t="s">
        <v>12</v>
      </c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9"/>
    </row>
    <row r="16" spans="1:99" x14ac:dyDescent="0.2">
      <c r="O16" s="7"/>
      <c r="AC16" s="2" t="s">
        <v>41</v>
      </c>
      <c r="AD16" s="259"/>
      <c r="AE16" s="259"/>
      <c r="AF16" s="259"/>
      <c r="AG16" s="3" t="s">
        <v>9</v>
      </c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S16" s="4" t="s">
        <v>10</v>
      </c>
      <c r="AT16" s="181"/>
      <c r="AU16" s="181"/>
      <c r="AV16" s="3" t="s">
        <v>11</v>
      </c>
      <c r="BV16" s="4"/>
      <c r="BW16" s="6"/>
      <c r="BX16" s="6"/>
      <c r="BY16" s="3"/>
      <c r="CH16" s="2" t="s">
        <v>0</v>
      </c>
      <c r="CJ16" s="174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6"/>
    </row>
    <row r="17" spans="1:99" x14ac:dyDescent="0.2">
      <c r="O17" s="7"/>
      <c r="BV17" s="4"/>
      <c r="BW17" s="6"/>
      <c r="BX17" s="6"/>
      <c r="BY17" s="3"/>
      <c r="CH17" s="2" t="s">
        <v>1</v>
      </c>
      <c r="CJ17" s="174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6"/>
    </row>
    <row r="18" spans="1:99" x14ac:dyDescent="0.2">
      <c r="A18" s="3" t="s">
        <v>17</v>
      </c>
      <c r="O18" s="7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V18" s="4"/>
      <c r="BW18" s="6"/>
      <c r="BX18" s="6"/>
      <c r="BY18" s="3"/>
      <c r="CH18" s="2" t="s">
        <v>13</v>
      </c>
      <c r="CJ18" s="177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9"/>
    </row>
    <row r="19" spans="1:99" x14ac:dyDescent="0.2">
      <c r="A19" s="3" t="s">
        <v>18</v>
      </c>
      <c r="O19" s="7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V19" s="4"/>
      <c r="BW19" s="6"/>
      <c r="BX19" s="6"/>
      <c r="BY19" s="3"/>
      <c r="CH19" s="2" t="s">
        <v>14</v>
      </c>
      <c r="CJ19" s="174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6"/>
    </row>
    <row r="20" spans="1:99" x14ac:dyDescent="0.2">
      <c r="A20" s="3" t="s">
        <v>19</v>
      </c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V20" s="4"/>
      <c r="BW20" s="6"/>
      <c r="BX20" s="6"/>
      <c r="BY20" s="3"/>
      <c r="CH20" s="2" t="s">
        <v>66</v>
      </c>
      <c r="CJ20" s="174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6"/>
    </row>
    <row r="21" spans="1:99" x14ac:dyDescent="0.2">
      <c r="A21" s="3" t="s">
        <v>20</v>
      </c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247"/>
      <c r="AR21" s="247"/>
      <c r="AS21" s="247"/>
      <c r="AT21" s="247"/>
      <c r="AU21" s="247"/>
      <c r="AV21" s="247"/>
      <c r="AW21" s="247"/>
      <c r="AX21" s="247"/>
      <c r="AY21" s="247"/>
      <c r="AZ21" s="247"/>
      <c r="BA21" s="247"/>
      <c r="BB21" s="247"/>
      <c r="BC21" s="247"/>
      <c r="BD21" s="247"/>
      <c r="BE21" s="247"/>
      <c r="BF21" s="247"/>
      <c r="BG21" s="247"/>
      <c r="BH21" s="247"/>
      <c r="BI21" s="247"/>
      <c r="BJ21" s="247"/>
      <c r="BK21" s="247"/>
      <c r="BL21" s="247"/>
      <c r="BM21" s="247"/>
      <c r="BN21" s="247"/>
      <c r="BO21" s="247"/>
      <c r="BP21" s="247"/>
      <c r="BQ21" s="247"/>
      <c r="BR21" s="247"/>
      <c r="BS21" s="247"/>
      <c r="BT21" s="247"/>
      <c r="BV21" s="4"/>
      <c r="BW21" s="6"/>
      <c r="BX21" s="6"/>
      <c r="BY21" s="3"/>
      <c r="CH21" s="2" t="s">
        <v>15</v>
      </c>
      <c r="CJ21" s="174" t="s">
        <v>16</v>
      </c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6"/>
    </row>
    <row r="22" spans="1:99" s="5" customFormat="1" ht="19.149999999999999" customHeight="1" x14ac:dyDescent="0.2"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</row>
    <row r="23" spans="1:99" s="13" customFormat="1" ht="5.25" x14ac:dyDescent="0.15"/>
    <row r="24" spans="1:99" x14ac:dyDescent="0.2">
      <c r="A24" s="192" t="s">
        <v>21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 t="s">
        <v>22</v>
      </c>
      <c r="S24" s="206"/>
      <c r="T24" s="206"/>
      <c r="U24" s="206"/>
      <c r="V24" s="207"/>
      <c r="W24" s="186" t="s">
        <v>24</v>
      </c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9"/>
      <c r="BF24" s="192" t="s">
        <v>45</v>
      </c>
      <c r="BG24" s="192"/>
      <c r="BH24" s="192"/>
      <c r="BI24" s="192"/>
      <c r="BJ24" s="192"/>
      <c r="BK24" s="192"/>
      <c r="BL24" s="192"/>
      <c r="BM24" s="192"/>
      <c r="BN24" s="192"/>
      <c r="BO24" s="192"/>
      <c r="BP24" s="186" t="s">
        <v>46</v>
      </c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205"/>
      <c r="CD24" s="193" t="s">
        <v>47</v>
      </c>
      <c r="CE24" s="206"/>
      <c r="CF24" s="206"/>
      <c r="CG24" s="206"/>
      <c r="CH24" s="206"/>
      <c r="CI24" s="206"/>
      <c r="CJ24" s="206"/>
      <c r="CK24" s="207"/>
    </row>
    <row r="25" spans="1:99" x14ac:dyDescent="0.2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 t="s">
        <v>23</v>
      </c>
      <c r="S25" s="194"/>
      <c r="T25" s="194"/>
      <c r="U25" s="194"/>
      <c r="V25" s="194"/>
      <c r="W25" s="194" t="s">
        <v>28</v>
      </c>
      <c r="X25" s="194"/>
      <c r="Y25" s="194"/>
      <c r="Z25" s="194"/>
      <c r="AA25" s="194"/>
      <c r="AB25" s="194"/>
      <c r="AC25" s="195"/>
      <c r="AD25" s="194" t="s">
        <v>29</v>
      </c>
      <c r="AE25" s="194"/>
      <c r="AF25" s="194"/>
      <c r="AG25" s="194"/>
      <c r="AH25" s="194"/>
      <c r="AI25" s="194"/>
      <c r="AJ25" s="195"/>
      <c r="AK25" s="194" t="s">
        <v>48</v>
      </c>
      <c r="AL25" s="194"/>
      <c r="AM25" s="194"/>
      <c r="AN25" s="194"/>
      <c r="AO25" s="194"/>
      <c r="AP25" s="194"/>
      <c r="AQ25" s="195"/>
      <c r="AR25" s="193" t="s">
        <v>31</v>
      </c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7"/>
      <c r="BF25" s="194" t="s">
        <v>49</v>
      </c>
      <c r="BG25" s="194"/>
      <c r="BH25" s="194"/>
      <c r="BI25" s="194"/>
      <c r="BJ25" s="194"/>
      <c r="BK25" s="194"/>
      <c r="BL25" s="194"/>
      <c r="BM25" s="194"/>
      <c r="BN25" s="194"/>
      <c r="BO25" s="194"/>
      <c r="BP25" s="194" t="s">
        <v>50</v>
      </c>
      <c r="BQ25" s="194"/>
      <c r="BR25" s="194"/>
      <c r="BS25" s="194"/>
      <c r="BT25" s="194"/>
      <c r="BU25" s="194"/>
      <c r="BV25" s="195"/>
      <c r="BW25" s="194" t="s">
        <v>51</v>
      </c>
      <c r="BX25" s="194"/>
      <c r="BY25" s="194"/>
      <c r="BZ25" s="194"/>
      <c r="CA25" s="194"/>
      <c r="CB25" s="194"/>
      <c r="CC25" s="195"/>
      <c r="CD25" s="195" t="s">
        <v>61</v>
      </c>
      <c r="CE25" s="172"/>
      <c r="CF25" s="172"/>
      <c r="CG25" s="172"/>
      <c r="CH25" s="172"/>
      <c r="CI25" s="172"/>
      <c r="CJ25" s="172"/>
      <c r="CK25" s="273"/>
    </row>
    <row r="26" spans="1:99" ht="13.5" customHeight="1" x14ac:dyDescent="0.2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5"/>
      <c r="AD26" s="194"/>
      <c r="AE26" s="194"/>
      <c r="AF26" s="194"/>
      <c r="AG26" s="194"/>
      <c r="AH26" s="194"/>
      <c r="AI26" s="194"/>
      <c r="AJ26" s="195"/>
      <c r="AK26" s="194" t="s">
        <v>52</v>
      </c>
      <c r="AL26" s="194"/>
      <c r="AM26" s="194"/>
      <c r="AN26" s="194"/>
      <c r="AO26" s="194"/>
      <c r="AP26" s="194"/>
      <c r="AQ26" s="195"/>
      <c r="AR26" s="252" t="s">
        <v>32</v>
      </c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53"/>
      <c r="BF26" s="272" t="s">
        <v>53</v>
      </c>
      <c r="BG26" s="272"/>
      <c r="BH26" s="272"/>
      <c r="BI26" s="272"/>
      <c r="BJ26" s="272"/>
      <c r="BK26" s="272"/>
      <c r="BL26" s="272"/>
      <c r="BM26" s="272"/>
      <c r="BN26" s="272"/>
      <c r="BO26" s="272"/>
      <c r="BP26" s="194" t="s">
        <v>54</v>
      </c>
      <c r="BQ26" s="194"/>
      <c r="BR26" s="194"/>
      <c r="BS26" s="194"/>
      <c r="BT26" s="194"/>
      <c r="BU26" s="194"/>
      <c r="BV26" s="195"/>
      <c r="BW26" s="194" t="s">
        <v>55</v>
      </c>
      <c r="BX26" s="194"/>
      <c r="BY26" s="194"/>
      <c r="BZ26" s="194"/>
      <c r="CA26" s="194"/>
      <c r="CB26" s="194"/>
      <c r="CC26" s="195"/>
      <c r="CD26" s="194"/>
      <c r="CE26" s="194"/>
      <c r="CF26" s="194"/>
      <c r="CG26" s="194"/>
      <c r="CH26" s="194"/>
      <c r="CI26" s="194"/>
      <c r="CJ26" s="194"/>
      <c r="CK26" s="194"/>
    </row>
    <row r="27" spans="1:99" ht="13.5" thickBot="1" x14ac:dyDescent="0.25">
      <c r="A27" s="245">
        <v>1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192">
        <v>2</v>
      </c>
      <c r="S27" s="192"/>
      <c r="T27" s="192"/>
      <c r="U27" s="192"/>
      <c r="V27" s="193"/>
      <c r="W27" s="192">
        <v>3</v>
      </c>
      <c r="X27" s="192"/>
      <c r="Y27" s="192"/>
      <c r="Z27" s="192"/>
      <c r="AA27" s="192"/>
      <c r="AB27" s="192"/>
      <c r="AC27" s="193"/>
      <c r="AD27" s="192">
        <v>4</v>
      </c>
      <c r="AE27" s="192"/>
      <c r="AF27" s="192"/>
      <c r="AG27" s="192"/>
      <c r="AH27" s="192"/>
      <c r="AI27" s="192"/>
      <c r="AJ27" s="193"/>
      <c r="AK27" s="192">
        <v>5</v>
      </c>
      <c r="AL27" s="192"/>
      <c r="AM27" s="192"/>
      <c r="AN27" s="192"/>
      <c r="AO27" s="192"/>
      <c r="AP27" s="192"/>
      <c r="AQ27" s="193"/>
      <c r="AR27" s="217">
        <v>6</v>
      </c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9"/>
      <c r="BF27" s="192">
        <v>7</v>
      </c>
      <c r="BG27" s="192"/>
      <c r="BH27" s="192"/>
      <c r="BI27" s="192"/>
      <c r="BJ27" s="192"/>
      <c r="BK27" s="192"/>
      <c r="BL27" s="192"/>
      <c r="BM27" s="192"/>
      <c r="BN27" s="192"/>
      <c r="BO27" s="193"/>
      <c r="BP27" s="192">
        <v>8</v>
      </c>
      <c r="BQ27" s="192"/>
      <c r="BR27" s="192"/>
      <c r="BS27" s="192"/>
      <c r="BT27" s="192"/>
      <c r="BU27" s="192"/>
      <c r="BV27" s="193"/>
      <c r="BW27" s="192">
        <v>9</v>
      </c>
      <c r="BX27" s="192"/>
      <c r="BY27" s="192"/>
      <c r="BZ27" s="192"/>
      <c r="CA27" s="192"/>
      <c r="CB27" s="192"/>
      <c r="CC27" s="193"/>
      <c r="CD27" s="196">
        <v>10</v>
      </c>
      <c r="CE27" s="196"/>
      <c r="CF27" s="196"/>
      <c r="CG27" s="196"/>
      <c r="CH27" s="196"/>
      <c r="CI27" s="196"/>
      <c r="CJ27" s="196"/>
      <c r="CK27" s="196"/>
    </row>
    <row r="28" spans="1:99" x14ac:dyDescent="0.2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9"/>
      <c r="R28" s="270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  <c r="AR28" s="220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2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  <c r="BV28" s="266"/>
      <c r="BW28" s="266"/>
      <c r="BX28" s="266"/>
      <c r="BY28" s="266"/>
      <c r="BZ28" s="266"/>
      <c r="CA28" s="266"/>
      <c r="CB28" s="266"/>
      <c r="CC28" s="266"/>
      <c r="CD28" s="202"/>
      <c r="CE28" s="203"/>
      <c r="CF28" s="203"/>
      <c r="CG28" s="203"/>
      <c r="CH28" s="203"/>
      <c r="CI28" s="203"/>
      <c r="CJ28" s="203"/>
      <c r="CK28" s="204"/>
    </row>
    <row r="29" spans="1:99" ht="13.5" thickBot="1" x14ac:dyDescent="0.25">
      <c r="A29" s="156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3"/>
      <c r="S29" s="264"/>
      <c r="T29" s="264"/>
      <c r="U29" s="264"/>
      <c r="V29" s="264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197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98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4"/>
    </row>
    <row r="30" spans="1:99" ht="13.5" thickBot="1" x14ac:dyDescent="0.25">
      <c r="A30" s="244" t="s">
        <v>33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63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34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26"/>
      <c r="BG30" s="226"/>
      <c r="BH30" s="226"/>
      <c r="BI30" s="226"/>
      <c r="BJ30" s="226"/>
      <c r="BK30" s="226"/>
      <c r="BL30" s="226"/>
      <c r="BM30" s="226"/>
      <c r="BN30" s="226"/>
      <c r="BO30" s="226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4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5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7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CL33" s="2" t="s">
        <v>35</v>
      </c>
      <c r="CN33" s="241"/>
      <c r="CO33" s="242"/>
      <c r="CP33" s="242"/>
      <c r="CQ33" s="242"/>
      <c r="CR33" s="242"/>
      <c r="CS33" s="242"/>
      <c r="CT33" s="242"/>
      <c r="CU33" s="243"/>
    </row>
    <row r="34" spans="1:99" s="11" customFormat="1" ht="13.5" thickBot="1" x14ac:dyDescent="0.25">
      <c r="P34" s="216" t="s">
        <v>39</v>
      </c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H34" s="216" t="s">
        <v>5</v>
      </c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Z34" s="216" t="s">
        <v>6</v>
      </c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41"/>
      <c r="CO34" s="242"/>
      <c r="CP34" s="242"/>
      <c r="CQ34" s="242"/>
      <c r="CR34" s="242"/>
      <c r="CS34" s="242"/>
      <c r="CT34" s="242"/>
      <c r="CU34" s="243"/>
    </row>
    <row r="35" spans="1:99" x14ac:dyDescent="0.2">
      <c r="A35" s="3" t="s">
        <v>37</v>
      </c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R35" s="208"/>
      <c r="BS35" s="208"/>
      <c r="BT35" s="208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208"/>
      <c r="CF35" s="208"/>
      <c r="CG35" s="208"/>
      <c r="CH35" s="208"/>
    </row>
    <row r="36" spans="1:99" s="11" customFormat="1" ht="10.5" x14ac:dyDescent="0.2">
      <c r="A36" s="12"/>
      <c r="P36" s="216" t="s">
        <v>39</v>
      </c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H36" s="216" t="s">
        <v>5</v>
      </c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Z36" s="216" t="s">
        <v>6</v>
      </c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R36" s="216" t="s">
        <v>40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</row>
    <row r="37" spans="1:99" x14ac:dyDescent="0.2">
      <c r="A37" s="2" t="s">
        <v>8</v>
      </c>
      <c r="B37" s="259"/>
      <c r="C37" s="259"/>
      <c r="D37" s="259"/>
      <c r="E37" s="3" t="s">
        <v>9</v>
      </c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W37" s="4" t="s">
        <v>10</v>
      </c>
      <c r="X37" s="181"/>
      <c r="Y37" s="181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2025-05-16T11:03:57Z</cp:lastPrinted>
  <dcterms:created xsi:type="dcterms:W3CDTF">2004-06-16T07:44:42Z</dcterms:created>
  <dcterms:modified xsi:type="dcterms:W3CDTF">2026-03-13T06:32:25Z</dcterms:modified>
</cp:coreProperties>
</file>