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sist\Desktop\МКУ 2023 год\"/>
    </mc:Choice>
  </mc:AlternateContent>
  <xr:revisionPtr revIDLastSave="0" documentId="13_ncr:1_{A5DD96BA-0E63-4F46-8174-5E7A71025B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бюджетная смета" sheetId="1" r:id="rId1"/>
    <sheet name="расчеты к смете" sheetId="2" r:id="rId2"/>
    <sheet name="изменение бюджетной сметы" sheetId="3" r:id="rId3"/>
    <sheet name="проект бюджетной сметы 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E285" i="2"/>
  <c r="E208" i="2"/>
  <c r="E149" i="2"/>
  <c r="G303" i="2"/>
  <c r="C28" i="2" l="1"/>
  <c r="A12" i="2" l="1"/>
  <c r="E300" i="2"/>
  <c r="E213" i="2" l="1"/>
  <c r="F321" i="2"/>
  <c r="F325" i="2" s="1"/>
  <c r="E216" i="2"/>
  <c r="E200" i="2"/>
  <c r="E52" i="2"/>
  <c r="BO44" i="1"/>
  <c r="BO43" i="1" s="1"/>
  <c r="G314" i="2"/>
  <c r="G313" i="2"/>
  <c r="G312" i="2"/>
  <c r="G311" i="2"/>
  <c r="G310" i="2"/>
  <c r="E28" i="2" l="1"/>
  <c r="G315" i="2"/>
  <c r="E19" i="2" l="1"/>
</calcChain>
</file>

<file path=xl/sharedStrings.xml><?xml version="1.0" encoding="utf-8"?>
<sst xmlns="http://schemas.openxmlformats.org/spreadsheetml/2006/main" count="612" uniqueCount="290">
  <si>
    <t>Дата</t>
  </si>
  <si>
    <t>по ОКПО</t>
  </si>
  <si>
    <t>СОГЛАСОВАНО</t>
  </si>
  <si>
    <t>УТВЕРЖДАЮ</t>
  </si>
  <si>
    <t>(наименование должности лица, согласующего бюджетную смету; наименование</t>
  </si>
  <si>
    <t>(подпись)</t>
  </si>
  <si>
    <t>(расшифровка подписи)</t>
  </si>
  <si>
    <t>(наименование должности лица, утверждающего бюджетную смету; наименование</t>
  </si>
  <si>
    <t>«</t>
  </si>
  <si>
    <t>»</t>
  </si>
  <si>
    <t>20</t>
  </si>
  <si>
    <t>г.</t>
  </si>
  <si>
    <t>КОДЫ</t>
  </si>
  <si>
    <t>по Перечню (Реестру)</t>
  </si>
  <si>
    <t>по БК</t>
  </si>
  <si>
    <t>по ОКЕИ</t>
  </si>
  <si>
    <t>383</t>
  </si>
  <si>
    <t>Получатель бюджетных средств</t>
  </si>
  <si>
    <t>Главный распорядитель бюджетных средств</t>
  </si>
  <si>
    <t>Наименование бюджета</t>
  </si>
  <si>
    <t>Единица измерения: руб.</t>
  </si>
  <si>
    <t>Наименование показателя</t>
  </si>
  <si>
    <t>Код</t>
  </si>
  <si>
    <t>строки</t>
  </si>
  <si>
    <t>Код по бюджетной классификации Российской Федерации</t>
  </si>
  <si>
    <t>Сумма</t>
  </si>
  <si>
    <t>в рублях</t>
  </si>
  <si>
    <t>в валюте</t>
  </si>
  <si>
    <t>раздела</t>
  </si>
  <si>
    <t>подраздела</t>
  </si>
  <si>
    <t>целевой статьи</t>
  </si>
  <si>
    <t>вида</t>
  </si>
  <si>
    <t>расходов</t>
  </si>
  <si>
    <t>Итого по коду БК (по коду раздела)</t>
  </si>
  <si>
    <t>(уполномоченное лицо)</t>
  </si>
  <si>
    <t>Номер страницы</t>
  </si>
  <si>
    <t>Всего страниц</t>
  </si>
  <si>
    <t>Исполнитель</t>
  </si>
  <si>
    <t>Всего</t>
  </si>
  <si>
    <t>(должность)</t>
  </si>
  <si>
    <t>(телефон)</t>
  </si>
  <si>
    <t>от «</t>
  </si>
  <si>
    <t>БЮДЖЕТНАЯ СМЕТА НА 20</t>
  </si>
  <si>
    <t>ГОД</t>
  </si>
  <si>
    <t>ПРОЕКТ БЮДЖЕТНОЙ СМЕТЫ НА 20</t>
  </si>
  <si>
    <t>Утверждено</t>
  </si>
  <si>
    <t>Обязательства</t>
  </si>
  <si>
    <t>Сумма, всего</t>
  </si>
  <si>
    <t>целевой</t>
  </si>
  <si>
    <t>на очередной</t>
  </si>
  <si>
    <t>действую-</t>
  </si>
  <si>
    <t>прини-</t>
  </si>
  <si>
    <t>статьи</t>
  </si>
  <si>
    <t>финансовый год</t>
  </si>
  <si>
    <t>щие</t>
  </si>
  <si>
    <t>маемые</t>
  </si>
  <si>
    <t>ИЗМЕНЕНИЕ №</t>
  </si>
  <si>
    <t>ПОКАЗАТЕЛЕЙ БЮДЖЕТНОЙ СМЕТЫ НА 20</t>
  </si>
  <si>
    <r>
      <t xml:space="preserve">Сумма изменения (+, </t>
    </r>
    <r>
      <rPr>
        <sz val="10"/>
        <rFont val="Arial Cyr"/>
        <charset val="204"/>
      </rPr>
      <t>–</t>
    </r>
    <r>
      <rPr>
        <sz val="10"/>
        <rFont val="Times New Roman"/>
        <family val="1"/>
        <charset val="204"/>
      </rPr>
      <t>)</t>
    </r>
  </si>
  <si>
    <t>главного распорядителя  бюджетных средств; учреждения)</t>
  </si>
  <si>
    <t>главного распорядителя бюджетных средств; учреждения)</t>
  </si>
  <si>
    <t>(гр. 9+гр. 10)</t>
  </si>
  <si>
    <t xml:space="preserve">Получатель бюджетных средств               </t>
  </si>
  <si>
    <t>по Реестру</t>
  </si>
  <si>
    <t xml:space="preserve">Главный распорядитель бюджетных средств </t>
  </si>
  <si>
    <t xml:space="preserve">Наименование бюджета                           </t>
  </si>
  <si>
    <t>по ОКТМО</t>
  </si>
  <si>
    <t>Вид расходов 121 "Фонд оплаты труда государственных (муниципальных) органов"</t>
  </si>
  <si>
    <t>Вид расходов 122 "Иные выплаты персоналу государственных (муниципальных) органов, за исключением фонда оплаты труда"</t>
  </si>
  <si>
    <t>Вид расходов 129 "Взносы по обязательному социальному страхованию на выплаты денежного содержания и иные выплаты работникам государственных (муниципальных) органов"</t>
  </si>
  <si>
    <t>Вид расходов 242 "Закупка товаров, работ, услуг в сфере информационно-коммуникационных технологий"</t>
  </si>
  <si>
    <t>Вид расходов 244 "Прочая закупка товаров, работ и услуг для обеспечения государственных (муниципальных) нужд"</t>
  </si>
  <si>
    <t>Вид расходов 852 "Уплата прочих налогов, сборов"</t>
  </si>
  <si>
    <t>Итого по видам расходов</t>
  </si>
  <si>
    <t>Суб КОСГУ 211 "Заработная плата"</t>
  </si>
  <si>
    <t>Наименование должностей</t>
  </si>
  <si>
    <t>Количество окладов в год</t>
  </si>
  <si>
    <t>годовой ФОТ</t>
  </si>
  <si>
    <t>Суб КОСГУ 212 "Прочие выплаты"</t>
  </si>
  <si>
    <t>Наименование</t>
  </si>
  <si>
    <t>Стоимость 1 суток, руб.</t>
  </si>
  <si>
    <t>Количество               суток</t>
  </si>
  <si>
    <t>Количество человек</t>
  </si>
  <si>
    <t>Оплата суточных при служебных командировках</t>
  </si>
  <si>
    <t>Оплата проезда по служебным командировкам</t>
  </si>
  <si>
    <t>Найм жилых помещений при служебных командировках</t>
  </si>
  <si>
    <t>Размер пособия, руб.</t>
  </si>
  <si>
    <t>Количество получателей</t>
  </si>
  <si>
    <t>Количество месяцев</t>
  </si>
  <si>
    <t>Ежемесячная компенсационная выплата по уходу за ребенком до 3-х лет</t>
  </si>
  <si>
    <t xml:space="preserve"> Суб КОСГУ 213 "Начисления на выплаты по оплате оплате труда"</t>
  </si>
  <si>
    <t>Всего годовой ФОТ</t>
  </si>
  <si>
    <t>Сумма начислений</t>
  </si>
  <si>
    <t>Расходы на уплату единого социального налога и взносов на обязательное социальное страхование от несчастных случаев на производстве</t>
  </si>
  <si>
    <t>Расчеты к бюджетной смете</t>
  </si>
  <si>
    <t>Суб КОСГУ 221 "Услуги связи"</t>
  </si>
  <si>
    <t>Наименование услуг</t>
  </si>
  <si>
    <t>Тариф в месяц, цена за единицу, руб.</t>
  </si>
  <si>
    <t>Количество оплат в течении года</t>
  </si>
  <si>
    <t>Абонентская и повременная оплата телефонной связи (индивидуальный)</t>
  </si>
  <si>
    <t>Абонентская и повременная оплата телефонной связи (параллельный)</t>
  </si>
  <si>
    <t>Междугородняя связь</t>
  </si>
  <si>
    <t>Услуги Интернета</t>
  </si>
  <si>
    <t>Электронная почта</t>
  </si>
  <si>
    <t>Пересылка почтовых отправлений</t>
  </si>
  <si>
    <t>Приобретение  конвертов лит А</t>
  </si>
  <si>
    <t>Приобретение марок</t>
  </si>
  <si>
    <t>Приобретение  конвертов лит D</t>
  </si>
  <si>
    <t>Установка телефонов</t>
  </si>
  <si>
    <r>
      <t>СПРАВОЧНО</t>
    </r>
    <r>
      <rPr>
        <u/>
        <sz val="10"/>
        <rFont val="Times New Roman"/>
        <family val="1"/>
        <charset val="204"/>
      </rPr>
      <t>:</t>
    </r>
  </si>
  <si>
    <t>Текущий ремонт*</t>
  </si>
  <si>
    <t>Капитальный ремонт**</t>
  </si>
  <si>
    <t>Наименование вида работ</t>
  </si>
  <si>
    <t>Итого по текущему ремонту:</t>
  </si>
  <si>
    <t>Итого по капитальному ремонту:</t>
  </si>
  <si>
    <t>Наименование расходов</t>
  </si>
  <si>
    <t>Количество объектов</t>
  </si>
  <si>
    <t>Цена , руб.</t>
  </si>
  <si>
    <t>Количество оплат за год</t>
  </si>
  <si>
    <t>Оплата услуг по вывозу мусора</t>
  </si>
  <si>
    <t>Оплата услуг по дератизации</t>
  </si>
  <si>
    <t>Техническое обслуживание оборудования, всего</t>
  </si>
  <si>
    <t>Х</t>
  </si>
  <si>
    <t xml:space="preserve">   - компьютерной техники</t>
  </si>
  <si>
    <t xml:space="preserve">   - оргтехники</t>
  </si>
  <si>
    <t>Текущий ремонт оборудования, всего</t>
  </si>
  <si>
    <t>Прочее</t>
  </si>
  <si>
    <t xml:space="preserve">   - охранной сигнализации</t>
  </si>
  <si>
    <t xml:space="preserve">   - пожарной сигнализации</t>
  </si>
  <si>
    <t xml:space="preserve">   - бытовой техники</t>
  </si>
  <si>
    <t>заключение о техсостоянии техники</t>
  </si>
  <si>
    <t>Техосмотр в ГАИ</t>
  </si>
  <si>
    <t>Текущий ремонт автотранспорта и техобслуживание</t>
  </si>
  <si>
    <t>Техосмотр автотранспортных средств при выезде на линию</t>
  </si>
  <si>
    <t>Цена, руб.</t>
  </si>
  <si>
    <t>Суб КОСГУ 225 "Работы, услуги по содержанию имущества"</t>
  </si>
  <si>
    <t>Количество (телефонов,  факсов, радио и т.д.)</t>
  </si>
  <si>
    <t>5=2х3х4/1000</t>
  </si>
  <si>
    <t>4=2х3/1000</t>
  </si>
  <si>
    <t>Суб КОСГУ 226 "Прочие работы, услуги"</t>
  </si>
  <si>
    <t xml:space="preserve">Количество </t>
  </si>
  <si>
    <t>Оплата за прогр.обеспеч.информ.систем "Гарант"(по закл.договорам)</t>
  </si>
  <si>
    <t>Прочие</t>
  </si>
  <si>
    <t>Услуги по изготовлению бланков</t>
  </si>
  <si>
    <t>Подписка на периодические издания</t>
  </si>
  <si>
    <t>Казенные учреждения, учет, отчетность, налогообложение</t>
  </si>
  <si>
    <t>Экономика и учет. Бюджетные организации</t>
  </si>
  <si>
    <t>Учет в казенных учреждениях (электронный журнал)</t>
  </si>
  <si>
    <t>Налоговые и финансовые известия Кубани</t>
  </si>
  <si>
    <t>Услуги по расчету платы за негативное воздействие на окружающую среду</t>
  </si>
  <si>
    <t>Нотариальные услуги</t>
  </si>
  <si>
    <t>МО водителя</t>
  </si>
  <si>
    <t>ОСАГО</t>
  </si>
  <si>
    <t>Утилизация техники</t>
  </si>
  <si>
    <t>Суб КОСГУ 290 "Прочие расходы"</t>
  </si>
  <si>
    <t>Суб КОСГУ  290 "Прочие расходы"</t>
  </si>
  <si>
    <t>Плата за загрязнение окружающей среды</t>
  </si>
  <si>
    <t>Транспортный налог</t>
  </si>
  <si>
    <t>Уплата государственных пошлин при ежегодном осмотре транспортного средства</t>
  </si>
  <si>
    <t>Иные налоги</t>
  </si>
  <si>
    <t xml:space="preserve">Суб КОСГУ 310 "Увеличение стоимости основных средств"         </t>
  </si>
  <si>
    <t>Вид оборудования и прочих основных средств</t>
  </si>
  <si>
    <t>Количество,  шт.</t>
  </si>
  <si>
    <t xml:space="preserve">Сумма </t>
  </si>
  <si>
    <t xml:space="preserve">Имеется в наличии </t>
  </si>
  <si>
    <t>Подлежит списанию</t>
  </si>
  <si>
    <t>Необходимо приобрести</t>
  </si>
  <si>
    <t>Компьютерная и офисная техника, всего</t>
  </si>
  <si>
    <t>в т.ч.</t>
  </si>
  <si>
    <t>Прочие основные средства, всего</t>
  </si>
  <si>
    <t>Автомобиль</t>
  </si>
  <si>
    <t>Бытовая техника, всего</t>
  </si>
  <si>
    <t>Мебель, всего</t>
  </si>
  <si>
    <t>6=4х5/1000</t>
  </si>
  <si>
    <t>Суб КОСГУ 340 "Увеличение стоимости материальных запасов"</t>
  </si>
  <si>
    <t xml:space="preserve">Наименование </t>
  </si>
  <si>
    <t>Единица измерения</t>
  </si>
  <si>
    <t>Цена за 1 ед., руб.</t>
  </si>
  <si>
    <t>Количество</t>
  </si>
  <si>
    <t>шт.</t>
  </si>
  <si>
    <t>Картриджи для компьютерной и оргтехники</t>
  </si>
  <si>
    <t>Автомобильные шины</t>
  </si>
  <si>
    <t>Автомобильные диски</t>
  </si>
  <si>
    <t>Запасные части к автомобилю</t>
  </si>
  <si>
    <t>Хозяйственные материалы</t>
  </si>
  <si>
    <t>Расходы на 1 работника в месяц, руб.</t>
  </si>
  <si>
    <t>Количество работников</t>
  </si>
  <si>
    <t>Бумага</t>
  </si>
  <si>
    <t>Канцелярские принадлежности</t>
  </si>
  <si>
    <t>5=3х4/1000</t>
  </si>
  <si>
    <t>ГСМ</t>
  </si>
  <si>
    <t>Марка машины</t>
  </si>
  <si>
    <t>Ожидаемый пробег в текущем году, км</t>
  </si>
  <si>
    <t>Плановый пробег на следующий год, км</t>
  </si>
  <si>
    <t>Норма бензина на 100 км пробега, л</t>
  </si>
  <si>
    <t>Цена 1 л. бензина, руб.</t>
  </si>
  <si>
    <t>Плановый расход бензина на год, л</t>
  </si>
  <si>
    <t>Норма масла (моторного) для 1 автомобиля на 100 л расхода топлива</t>
  </si>
  <si>
    <t>Цена 1 л. масла, руб.</t>
  </si>
  <si>
    <t>Плановый расход бензина на  год, л</t>
  </si>
  <si>
    <t>Норма масла (трансмиссионного) для 1 автомобиля на 100 л расхода топлива</t>
  </si>
  <si>
    <t>7=(4/100х5х6)/1000</t>
  </si>
  <si>
    <t>Масла</t>
  </si>
  <si>
    <t>5=(2/100х3х4)/1000</t>
  </si>
  <si>
    <t>(ФИО)</t>
  </si>
  <si>
    <t>Сбор, транспортировка и вывоз отходов</t>
  </si>
  <si>
    <t>Опрессовка систем отопления</t>
  </si>
  <si>
    <t>Количество (телефонов,     факсов, радио и т.д.)</t>
  </si>
  <si>
    <t>Мобильный интернет</t>
  </si>
  <si>
    <t>Замена офисного освещения</t>
  </si>
  <si>
    <t>Обучение по договору</t>
  </si>
  <si>
    <t>Проживание по договору</t>
  </si>
  <si>
    <t>Переоформление лимитов по экологии</t>
  </si>
  <si>
    <t>Расходные материалы к компьютерной технике</t>
  </si>
  <si>
    <t>Комплектующие к компьютерной технике</t>
  </si>
  <si>
    <t>3=гр2х% отчислений</t>
  </si>
  <si>
    <t>техническое сопровождение ПК "Муниципальные образования"</t>
  </si>
  <si>
    <t>приобретение неисключительного права использования ПО ViPNet ЭДО АРМ Госуслуг</t>
  </si>
  <si>
    <t>АС "Смета", в т.ч. администрирование доходов районного бюджета и формирование отчетности по администраторам доходов бюджета, кредиты, межбюджетные отношения (между районом и поселениями)</t>
  </si>
  <si>
    <t>виртуальный хостинг. Сопровождение сайта для соблюдения открытости и прозрачности информации</t>
  </si>
  <si>
    <t>модернизация сайта для соблюдения открытости и прозрачности информации</t>
  </si>
  <si>
    <t xml:space="preserve">и подведомственных ей казенных учреждений, утвержденных постановлением администрации </t>
  </si>
  <si>
    <t xml:space="preserve">АС "Смета" </t>
  </si>
  <si>
    <t>Оплата услуг по техническому сопровождению и модернизации программных продуктов , в том числе:</t>
  </si>
  <si>
    <t xml:space="preserve">АС "Бюджет" </t>
  </si>
  <si>
    <t xml:space="preserve">в т.ч.  рабочий </t>
  </si>
  <si>
    <t xml:space="preserve">Приложение № 3 к Порядку составления, утверждения и ведения бюджетных смет </t>
  </si>
  <si>
    <t xml:space="preserve">Приложение № 4 к Порядку составления, утверждения и ведения бюджетных смет </t>
  </si>
  <si>
    <t>Оклад утвержден. штатному расписанию, руб.</t>
  </si>
  <si>
    <t>местный бюджет</t>
  </si>
  <si>
    <t>Единица измерения: рублей</t>
  </si>
  <si>
    <t xml:space="preserve">Заработная плата </t>
  </si>
  <si>
    <t>1</t>
  </si>
  <si>
    <t>01</t>
  </si>
  <si>
    <t xml:space="preserve">Начисления на заработную плату </t>
  </si>
  <si>
    <t>2</t>
  </si>
  <si>
    <t>3</t>
  </si>
  <si>
    <t>4</t>
  </si>
  <si>
    <t>5</t>
  </si>
  <si>
    <t>Вид расходов 853 "Уплата иных платежей"</t>
  </si>
  <si>
    <t>штрафы, пени</t>
  </si>
  <si>
    <t>сумма, руб.</t>
  </si>
  <si>
    <t>заправка автокондиционера</t>
  </si>
  <si>
    <t>Медицинский осмотр водителя</t>
  </si>
  <si>
    <t>Страхование автомобиля</t>
  </si>
  <si>
    <t>Обучение на семинар</t>
  </si>
  <si>
    <t>13</t>
  </si>
  <si>
    <t>111</t>
  </si>
  <si>
    <t>119</t>
  </si>
  <si>
    <t>244</t>
  </si>
  <si>
    <t>852</t>
  </si>
  <si>
    <t>853</t>
  </si>
  <si>
    <t>Прочая закупка товаров, работ</t>
  </si>
  <si>
    <t>Уплата прочих налогов</t>
  </si>
  <si>
    <t>Уплата иных платежей</t>
  </si>
  <si>
    <t>Администрация Старолеушковского сельского поселения</t>
  </si>
  <si>
    <t>Администрация Старолеушковского сельского поселения Павловского района</t>
  </si>
  <si>
    <t xml:space="preserve">      местный бюджет</t>
  </si>
  <si>
    <t>5110000590</t>
  </si>
  <si>
    <t>Прочее (приобретение стульев)</t>
  </si>
  <si>
    <t>администрации Старолеушковского сельского поселения Павловского района</t>
  </si>
  <si>
    <t>Старолеушковского сельского Павловского района от __________ № ______</t>
  </si>
  <si>
    <t>С.Н.Шамадыло</t>
  </si>
  <si>
    <t>МКУ "УОД ОМС Старолеушковского сп"</t>
  </si>
  <si>
    <t xml:space="preserve">      МКУ "УОДОМС Старолеушковского СП"</t>
  </si>
  <si>
    <t>ФОТ(осн.персонал)</t>
  </si>
  <si>
    <t>ФОТ(вспомогат.персонал)</t>
  </si>
  <si>
    <t>LADA VESTA</t>
  </si>
  <si>
    <t>Фактический пробег за 2020 предыдущий год, км</t>
  </si>
  <si>
    <t>ПРИЛОЖЕНИЕ</t>
  </si>
  <si>
    <t>к постановлению администрации Старолеушковского сельского поселения</t>
  </si>
  <si>
    <t>Павловского района</t>
  </si>
  <si>
    <t>Спортинструктор</t>
  </si>
  <si>
    <t>Обслуживание автомобиля</t>
  </si>
  <si>
    <t>Проведение переодического мед.осмотра работников</t>
  </si>
  <si>
    <t>Директор МКУ "УОДОМС Старолеушковского СП"</t>
  </si>
  <si>
    <t>Профессиональные риски</t>
  </si>
  <si>
    <t>Главный специалист</t>
  </si>
  <si>
    <t>Е.Н.Дунина</t>
  </si>
  <si>
    <t>23</t>
  </si>
  <si>
    <t>на 2023 год</t>
  </si>
  <si>
    <t>от 26.12.2022 г. № 235</t>
  </si>
  <si>
    <t>Охрана труда</t>
  </si>
  <si>
    <t>Прочие работы, услуги (косьба)</t>
  </si>
  <si>
    <t>Право использования программы для ЭВМ "Контур-Экстерн"</t>
  </si>
  <si>
    <t>Прочие материальные запасы</t>
  </si>
  <si>
    <t>05</t>
  </si>
  <si>
    <t>июля</t>
  </si>
  <si>
    <t>05.07.2023 г.</t>
  </si>
  <si>
    <t>от 05.07.2023 г. № 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</si>
</sst>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;[Red]0.00"/>
  </numFmts>
  <fonts count="16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ahoma"/>
      <family val="2"/>
      <charset val="204"/>
    </font>
    <font>
      <b/>
      <sz val="10"/>
      <name val="Arial Cyr"/>
      <charset val="204"/>
    </font>
    <font>
      <b/>
      <u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color rgb="FF0000FF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B7FBBA"/>
        <bgColor indexed="64"/>
      </patternFill>
    </fill>
    <fill>
      <patternFill patternType="solid">
        <fgColor rgb="FFB6FCD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27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10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20" xfId="0" applyFont="1" applyBorder="1" applyAlignment="1">
      <alignment horizontal="center" vertical="center" wrapText="1"/>
    </xf>
    <xf numFmtId="3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20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wrapText="1"/>
    </xf>
    <xf numFmtId="0" fontId="2" fillId="0" borderId="27" xfId="0" applyFont="1" applyBorder="1" applyAlignment="1">
      <alignment horizontal="center" vertical="center" wrapText="1"/>
    </xf>
    <xf numFmtId="3" fontId="2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>
      <alignment horizontal="center" vertical="center" wrapText="1"/>
    </xf>
    <xf numFmtId="3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20" xfId="0" applyFont="1" applyBorder="1" applyAlignment="1" applyProtection="1">
      <alignment wrapText="1"/>
      <protection locked="0"/>
    </xf>
    <xf numFmtId="0" fontId="2" fillId="0" borderId="20" xfId="0" applyFont="1" applyBorder="1" applyAlignment="1">
      <alignment horizontal="left" vertical="center" wrapText="1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12" fillId="0" borderId="0" xfId="0" applyFont="1"/>
    <xf numFmtId="0" fontId="13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3" borderId="20" xfId="0" applyFont="1" applyFill="1" applyBorder="1" applyAlignment="1" applyProtection="1">
      <alignment wrapText="1"/>
      <protection locked="0"/>
    </xf>
    <xf numFmtId="0" fontId="2" fillId="3" borderId="20" xfId="0" applyFont="1" applyFill="1" applyBorder="1" applyAlignment="1" applyProtection="1">
      <alignment horizontal="center" wrapText="1"/>
      <protection locked="0"/>
    </xf>
    <xf numFmtId="164" fontId="2" fillId="2" borderId="20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0" fontId="2" fillId="0" borderId="29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2" fillId="3" borderId="29" xfId="0" applyFont="1" applyFill="1" applyBorder="1" applyAlignment="1" applyProtection="1">
      <alignment horizontal="left" wrapText="1"/>
      <protection locked="0"/>
    </xf>
    <xf numFmtId="164" fontId="2" fillId="0" borderId="20" xfId="0" applyNumberFormat="1" applyFont="1" applyBorder="1" applyAlignment="1">
      <alignment horizontal="center" wrapText="1"/>
    </xf>
    <xf numFmtId="0" fontId="2" fillId="0" borderId="0" xfId="0" applyFont="1" applyAlignment="1" applyProtection="1">
      <alignment wrapText="1"/>
      <protection locked="0"/>
    </xf>
    <xf numFmtId="0" fontId="2" fillId="2" borderId="20" xfId="0" applyFont="1" applyFill="1" applyBorder="1" applyAlignment="1">
      <alignment horizontal="center"/>
    </xf>
    <xf numFmtId="0" fontId="2" fillId="3" borderId="20" xfId="0" applyFont="1" applyFill="1" applyBorder="1" applyAlignment="1" applyProtection="1">
      <alignment horizontal="left"/>
      <protection locked="0"/>
    </xf>
    <xf numFmtId="0" fontId="2" fillId="3" borderId="20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Border="1"/>
    <xf numFmtId="0" fontId="2" fillId="3" borderId="20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49" fontId="2" fillId="0" borderId="20" xfId="0" applyNumberFormat="1" applyFont="1" applyBorder="1"/>
    <xf numFmtId="2" fontId="2" fillId="0" borderId="20" xfId="1" applyNumberFormat="1" applyFont="1" applyBorder="1" applyAlignment="1">
      <alignment horizontal="left" vertical="top" wrapText="1"/>
    </xf>
    <xf numFmtId="2" fontId="2" fillId="0" borderId="16" xfId="0" applyNumberFormat="1" applyFont="1" applyBorder="1" applyAlignment="1">
      <alignment horizontal="center" vertical="center" wrapText="1"/>
    </xf>
    <xf numFmtId="166" fontId="2" fillId="0" borderId="20" xfId="0" applyNumberFormat="1" applyFont="1" applyBorder="1" applyAlignment="1">
      <alignment horizont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7" borderId="0" xfId="0" applyFont="1" applyFill="1" applyAlignment="1">
      <alignment horizontal="left"/>
    </xf>
    <xf numFmtId="0" fontId="2" fillId="7" borderId="0" xfId="0" applyFont="1" applyFill="1" applyAlignment="1">
      <alignment horizontal="right"/>
    </xf>
    <xf numFmtId="0" fontId="2" fillId="7" borderId="20" xfId="0" applyFont="1" applyFill="1" applyBorder="1" applyAlignment="1" applyProtection="1">
      <alignment wrapText="1"/>
      <protection locked="0"/>
    </xf>
    <xf numFmtId="0" fontId="2" fillId="7" borderId="20" xfId="0" applyFont="1" applyFill="1" applyBorder="1" applyAlignment="1">
      <alignment wrapText="1"/>
    </xf>
    <xf numFmtId="0" fontId="2" fillId="7" borderId="20" xfId="0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>
      <alignment horizontal="left" vertical="center" wrapText="1"/>
    </xf>
    <xf numFmtId="164" fontId="2" fillId="7" borderId="20" xfId="0" applyNumberFormat="1" applyFont="1" applyFill="1" applyBorder="1" applyAlignment="1">
      <alignment horizontal="center" vertical="center" wrapText="1"/>
    </xf>
    <xf numFmtId="0" fontId="2" fillId="7" borderId="20" xfId="0" applyFont="1" applyFill="1" applyBorder="1"/>
    <xf numFmtId="0" fontId="2" fillId="7" borderId="20" xfId="0" applyFont="1" applyFill="1" applyBorder="1" applyAlignment="1">
      <alignment horizontal="center" vertical="center" wrapText="1"/>
    </xf>
    <xf numFmtId="164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164" fontId="2" fillId="7" borderId="20" xfId="0" applyNumberFormat="1" applyFont="1" applyFill="1" applyBorder="1" applyAlignment="1">
      <alignment wrapText="1"/>
    </xf>
    <xf numFmtId="0" fontId="2" fillId="7" borderId="0" xfId="0" applyFont="1" applyFill="1" applyAlignment="1">
      <alignment wrapText="1"/>
    </xf>
    <xf numFmtId="164" fontId="2" fillId="7" borderId="20" xfId="0" applyNumberFormat="1" applyFont="1" applyFill="1" applyBorder="1" applyAlignment="1" applyProtection="1">
      <alignment horizontal="center" wrapText="1"/>
      <protection locked="0"/>
    </xf>
    <xf numFmtId="3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9" xfId="0" applyFont="1" applyFill="1" applyBorder="1" applyAlignment="1">
      <alignment vertical="center" wrapText="1"/>
    </xf>
    <xf numFmtId="0" fontId="2" fillId="7" borderId="29" xfId="0" applyFont="1" applyFill="1" applyBorder="1"/>
    <xf numFmtId="0" fontId="2" fillId="7" borderId="29" xfId="0" applyFont="1" applyFill="1" applyBorder="1" applyAlignment="1">
      <alignment wrapText="1"/>
    </xf>
    <xf numFmtId="0" fontId="2" fillId="7" borderId="29" xfId="0" applyFont="1" applyFill="1" applyBorder="1" applyAlignment="1" applyProtection="1">
      <alignment wrapText="1"/>
      <protection locked="0"/>
    </xf>
    <xf numFmtId="14" fontId="2" fillId="7" borderId="20" xfId="0" applyNumberFormat="1" applyFont="1" applyFill="1" applyBorder="1" applyAlignment="1">
      <alignment horizontal="center"/>
    </xf>
    <xf numFmtId="0" fontId="2" fillId="7" borderId="20" xfId="0" applyFont="1" applyFill="1" applyBorder="1" applyAlignment="1" applyProtection="1">
      <alignment horizontal="left" vertical="center" wrapText="1"/>
      <protection locked="0"/>
    </xf>
    <xf numFmtId="164" fontId="4" fillId="6" borderId="20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wrapText="1" shrinkToFit="1"/>
    </xf>
    <xf numFmtId="0" fontId="4" fillId="0" borderId="20" xfId="0" applyFont="1" applyBorder="1" applyAlignment="1">
      <alignment horizontal="center"/>
    </xf>
    <xf numFmtId="164" fontId="4" fillId="7" borderId="20" xfId="0" applyNumberFormat="1" applyFont="1" applyFill="1" applyBorder="1"/>
    <xf numFmtId="2" fontId="4" fillId="7" borderId="20" xfId="0" applyNumberFormat="1" applyFont="1" applyFill="1" applyBorder="1"/>
    <xf numFmtId="0" fontId="15" fillId="0" borderId="0" xfId="0" applyFont="1"/>
    <xf numFmtId="0" fontId="4" fillId="0" borderId="0" xfId="0" applyFont="1" applyAlignment="1">
      <alignment horizontal="right" wrapText="1"/>
    </xf>
    <xf numFmtId="165" fontId="4" fillId="2" borderId="20" xfId="0" applyNumberFormat="1" applyFont="1" applyFill="1" applyBorder="1" applyAlignment="1">
      <alignment horizontal="center" wrapText="1"/>
    </xf>
    <xf numFmtId="165" fontId="4" fillId="0" borderId="0" xfId="0" applyNumberFormat="1" applyFont="1" applyAlignment="1">
      <alignment wrapText="1"/>
    </xf>
    <xf numFmtId="0" fontId="4" fillId="0" borderId="0" xfId="0" applyFont="1" applyAlignment="1">
      <alignment horizontal="left" wrapText="1" shrinkToFit="1"/>
    </xf>
    <xf numFmtId="0" fontId="4" fillId="0" borderId="4" xfId="0" applyFont="1" applyBorder="1" applyAlignment="1">
      <alignment horizontal="left" wrapText="1" shrinkToFit="1"/>
    </xf>
    <xf numFmtId="164" fontId="4" fillId="4" borderId="2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 shrinkToFit="1"/>
    </xf>
    <xf numFmtId="0" fontId="0" fillId="0" borderId="20" xfId="0" applyBorder="1"/>
    <xf numFmtId="0" fontId="0" fillId="7" borderId="0" xfId="0" applyFill="1"/>
    <xf numFmtId="164" fontId="4" fillId="5" borderId="20" xfId="0" applyNumberFormat="1" applyFont="1" applyFill="1" applyBorder="1" applyAlignment="1">
      <alignment horizontal="center"/>
    </xf>
    <xf numFmtId="165" fontId="4" fillId="0" borderId="0" xfId="0" applyNumberFormat="1" applyFont="1" applyAlignment="1">
      <alignment horizontal="center" wrapText="1"/>
    </xf>
    <xf numFmtId="2" fontId="4" fillId="5" borderId="20" xfId="0" applyNumberFormat="1" applyFont="1" applyFill="1" applyBorder="1" applyAlignment="1">
      <alignment horizontal="center"/>
    </xf>
    <xf numFmtId="3" fontId="4" fillId="2" borderId="20" xfId="0" applyNumberFormat="1" applyFont="1" applyFill="1" applyBorder="1"/>
    <xf numFmtId="164" fontId="4" fillId="5" borderId="20" xfId="0" applyNumberFormat="1" applyFont="1" applyFill="1" applyBorder="1" applyAlignment="1">
      <alignment horizontal="center" vertical="center" wrapText="1"/>
    </xf>
    <xf numFmtId="4" fontId="4" fillId="2" borderId="20" xfId="0" applyNumberFormat="1" applyFont="1" applyFill="1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165" fontId="4" fillId="6" borderId="20" xfId="0" applyNumberFormat="1" applyFont="1" applyFill="1" applyBorder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49" fontId="2" fillId="7" borderId="4" xfId="0" applyNumberFormat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0" xfId="0" applyBorder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49" fontId="2" fillId="0" borderId="8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0" borderId="18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2" fillId="7" borderId="38" xfId="0" applyNumberFormat="1" applyFont="1" applyFill="1" applyBorder="1" applyAlignment="1">
      <alignment horizontal="center"/>
    </xf>
    <xf numFmtId="49" fontId="2" fillId="7" borderId="39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9" fontId="8" fillId="0" borderId="4" xfId="0" applyNumberFormat="1" applyFont="1" applyBorder="1" applyAlignment="1">
      <alignment horizontal="left"/>
    </xf>
    <xf numFmtId="49" fontId="9" fillId="0" borderId="8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27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2" fontId="2" fillId="7" borderId="29" xfId="0" applyNumberFormat="1" applyFont="1" applyFill="1" applyBorder="1" applyAlignment="1">
      <alignment horizontal="center"/>
    </xf>
    <xf numFmtId="2" fontId="2" fillId="7" borderId="9" xfId="0" applyNumberFormat="1" applyFont="1" applyFill="1" applyBorder="1" applyAlignment="1">
      <alignment horizontal="center"/>
    </xf>
    <xf numFmtId="2" fontId="2" fillId="7" borderId="30" xfId="0" applyNumberFormat="1" applyFont="1" applyFill="1" applyBorder="1" applyAlignment="1">
      <alignment horizontal="center"/>
    </xf>
    <xf numFmtId="0" fontId="2" fillId="0" borderId="22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2" fillId="0" borderId="19" xfId="0" applyFont="1" applyBorder="1" applyAlignment="1">
      <alignment horizontal="center"/>
    </xf>
    <xf numFmtId="49" fontId="2" fillId="0" borderId="4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45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2" fontId="4" fillId="0" borderId="20" xfId="0" applyNumberFormat="1" applyFont="1" applyBorder="1" applyAlignment="1">
      <alignment horizontal="center"/>
    </xf>
    <xf numFmtId="0" fontId="2" fillId="0" borderId="20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2" fillId="0" borderId="2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2" fontId="2" fillId="7" borderId="15" xfId="0" applyNumberFormat="1" applyFont="1" applyFill="1" applyBorder="1" applyAlignment="1">
      <alignment horizontal="center"/>
    </xf>
    <xf numFmtId="2" fontId="2" fillId="7" borderId="20" xfId="0" applyNumberFormat="1" applyFont="1" applyFill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0" fontId="3" fillId="0" borderId="18" xfId="0" applyFont="1" applyBorder="1" applyAlignment="1">
      <alignment horizontal="center" vertical="top"/>
    </xf>
    <xf numFmtId="0" fontId="2" fillId="7" borderId="29" xfId="0" applyFont="1" applyFill="1" applyBorder="1" applyAlignment="1" applyProtection="1">
      <alignment horizontal="center" wrapText="1"/>
      <protection locked="0"/>
    </xf>
    <xf numFmtId="0" fontId="2" fillId="7" borderId="3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7" borderId="20" xfId="0" applyFont="1" applyFill="1" applyBorder="1" applyAlignment="1">
      <alignment horizont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4" fillId="0" borderId="0" xfId="0" applyFont="1" applyAlignment="1">
      <alignment horizontal="left" wrapText="1" shrinkToFit="1"/>
    </xf>
    <xf numFmtId="0" fontId="15" fillId="0" borderId="0" xfId="0" applyFont="1" applyAlignment="1">
      <alignment horizontal="left"/>
    </xf>
    <xf numFmtId="0" fontId="4" fillId="0" borderId="32" xfId="0" applyFont="1" applyBorder="1" applyAlignment="1">
      <alignment horizontal="left" wrapText="1" shrinkToFi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2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wrapText="1"/>
    </xf>
    <xf numFmtId="0" fontId="2" fillId="0" borderId="30" xfId="0" applyFont="1" applyBorder="1" applyAlignment="1">
      <alignment horizontal="left" wrapText="1"/>
    </xf>
    <xf numFmtId="0" fontId="4" fillId="0" borderId="20" xfId="0" applyFont="1" applyBorder="1" applyAlignment="1">
      <alignment horizontal="center"/>
    </xf>
    <xf numFmtId="0" fontId="2" fillId="0" borderId="14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1" fontId="14" fillId="0" borderId="4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/>
    </xf>
    <xf numFmtId="0" fontId="2" fillId="0" borderId="20" xfId="0" applyFont="1" applyBorder="1" applyAlignment="1">
      <alignment horizontal="left" wrapText="1" shrinkToFit="1"/>
    </xf>
    <xf numFmtId="0" fontId="2" fillId="0" borderId="20" xfId="0" applyFont="1" applyBorder="1" applyAlignment="1">
      <alignment horizontal="left" wrapText="1"/>
    </xf>
    <xf numFmtId="0" fontId="4" fillId="0" borderId="20" xfId="0" applyFont="1" applyBorder="1" applyAlignment="1">
      <alignment horizontal="left"/>
    </xf>
    <xf numFmtId="0" fontId="2" fillId="0" borderId="29" xfId="0" applyFont="1" applyBorder="1" applyAlignment="1">
      <alignment horizontal="left" wrapText="1" shrinkToFit="1"/>
    </xf>
    <xf numFmtId="0" fontId="2" fillId="0" borderId="9" xfId="0" applyFont="1" applyBorder="1" applyAlignment="1">
      <alignment horizontal="left" wrapText="1" shrinkToFit="1"/>
    </xf>
    <xf numFmtId="0" fontId="2" fillId="0" borderId="30" xfId="0" applyFont="1" applyBorder="1" applyAlignment="1">
      <alignment horizontal="left" wrapText="1" shrinkToFit="1"/>
    </xf>
    <xf numFmtId="0" fontId="5" fillId="0" borderId="0" xfId="0" applyFont="1" applyAlignment="1">
      <alignment horizontal="center" wrapText="1"/>
    </xf>
    <xf numFmtId="0" fontId="8" fillId="0" borderId="4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49" fontId="2" fillId="0" borderId="15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49" fontId="2" fillId="0" borderId="14" xfId="0" applyNumberFormat="1" applyFont="1" applyBorder="1" applyAlignment="1">
      <alignment horizontal="left"/>
    </xf>
    <xf numFmtId="49" fontId="2" fillId="0" borderId="20" xfId="0" applyNumberFormat="1" applyFont="1" applyBorder="1" applyAlignment="1">
      <alignment horizontal="left"/>
    </xf>
    <xf numFmtId="0" fontId="2" fillId="0" borderId="33" xfId="0" applyFont="1" applyBorder="1" applyAlignment="1">
      <alignment horizontal="center"/>
    </xf>
    <xf numFmtId="0" fontId="2" fillId="0" borderId="32" xfId="0" applyFont="1" applyBorder="1" applyAlignment="1">
      <alignment horizontal="center"/>
    </xf>
  </cellXfs>
  <cellStyles count="2">
    <cellStyle name="Обычный" xfId="0" builtinId="0"/>
    <cellStyle name="Обычный_для районов прил1здравоохранение" xfId="1" xr:uid="{00000000-0005-0000-0000-000001000000}"/>
  </cellStyles>
  <dxfs count="0"/>
  <tableStyles count="0" defaultTableStyle="TableStyleMedium2" defaultPivotStyle="PivotStyleLight16"/>
  <colors>
    <mruColors>
      <color rgb="FFCCFFCC"/>
      <color rgb="FF99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2:CX51"/>
  <sheetViews>
    <sheetView tabSelected="1" zoomScaleNormal="100" workbookViewId="0">
      <selection activeCell="BH18" sqref="BH18:CU18"/>
    </sheetView>
  </sheetViews>
  <sheetFormatPr defaultColWidth="1.42578125" defaultRowHeight="12.75" x14ac:dyDescent="0.2"/>
  <cols>
    <col min="1" max="17" width="1.42578125" style="1"/>
    <col min="18" max="18" width="2.28515625" style="1" customWidth="1"/>
    <col min="19" max="65" width="1.42578125" style="1"/>
    <col min="66" max="66" width="1.42578125" style="1" customWidth="1"/>
    <col min="67" max="87" width="1.42578125" style="1"/>
    <col min="88" max="88" width="0.5703125" style="1" customWidth="1"/>
    <col min="89" max="98" width="1.42578125" style="1"/>
    <col min="99" max="99" width="1.28515625" style="1" customWidth="1"/>
    <col min="100" max="16384" width="1.42578125" style="1"/>
  </cols>
  <sheetData>
    <row r="2" spans="1:99" x14ac:dyDescent="0.2">
      <c r="BI2" s="131" t="s">
        <v>269</v>
      </c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  <c r="CT2" s="131"/>
      <c r="CU2" s="131"/>
    </row>
    <row r="3" spans="1:99" x14ac:dyDescent="0.2">
      <c r="BI3" s="131" t="s">
        <v>270</v>
      </c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</row>
    <row r="4" spans="1:99" x14ac:dyDescent="0.2">
      <c r="BI4" s="131" t="s">
        <v>271</v>
      </c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</row>
    <row r="5" spans="1:99" x14ac:dyDescent="0.2">
      <c r="BI5" s="131" t="s">
        <v>289</v>
      </c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</row>
    <row r="7" spans="1:99" s="13" customFormat="1" ht="13.5" customHeight="1" x14ac:dyDescent="0.2"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</row>
    <row r="8" spans="1:99" s="13" customFormat="1" ht="13.5" customHeight="1" x14ac:dyDescent="0.2">
      <c r="BH8" s="8"/>
      <c r="BI8" s="131" t="s">
        <v>269</v>
      </c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</row>
    <row r="9" spans="1:99" s="13" customFormat="1" ht="13.5" customHeight="1" x14ac:dyDescent="0.2">
      <c r="BH9" s="8"/>
      <c r="BI9" s="131" t="s">
        <v>270</v>
      </c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</row>
    <row r="10" spans="1:99" s="13" customFormat="1" ht="13.5" customHeight="1" x14ac:dyDescent="0.2">
      <c r="BH10" s="8"/>
      <c r="BI10" s="131" t="s">
        <v>271</v>
      </c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</row>
    <row r="11" spans="1:99" s="13" customFormat="1" ht="13.5" customHeight="1" x14ac:dyDescent="0.2">
      <c r="BH11" s="8"/>
      <c r="BI11" s="131" t="s">
        <v>281</v>
      </c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</row>
    <row r="12" spans="1:99" s="13" customFormat="1" ht="13.5" customHeight="1" x14ac:dyDescent="0.2"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</row>
    <row r="13" spans="1:99" s="13" customFormat="1" ht="12" customHeight="1" x14ac:dyDescent="0.2"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</row>
    <row r="14" spans="1:99" x14ac:dyDescent="0.2">
      <c r="A14" s="144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BH14" s="144" t="s">
        <v>3</v>
      </c>
      <c r="BI14" s="144"/>
      <c r="BJ14" s="144"/>
      <c r="BK14" s="144"/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  <c r="BW14" s="144"/>
      <c r="BX14" s="144"/>
      <c r="BY14" s="144"/>
      <c r="BZ14" s="144"/>
      <c r="CA14" s="144"/>
      <c r="CB14" s="144"/>
      <c r="CC14" s="144"/>
      <c r="CD14" s="144"/>
      <c r="CE14" s="144"/>
      <c r="CF14" s="144"/>
      <c r="CG14" s="144"/>
      <c r="CH14" s="144"/>
      <c r="CI14" s="144"/>
      <c r="CJ14" s="144"/>
      <c r="CK14" s="144"/>
      <c r="CL14" s="144"/>
      <c r="CM14" s="144"/>
      <c r="CN14" s="144"/>
      <c r="CO14" s="144"/>
      <c r="CP14" s="144"/>
      <c r="CQ14" s="144"/>
      <c r="CR14" s="144"/>
      <c r="CS14" s="144"/>
      <c r="CT14" s="144"/>
      <c r="CU14" s="144"/>
    </row>
    <row r="15" spans="1:99" ht="27.75" customHeight="1" x14ac:dyDescent="0.2">
      <c r="A15" s="144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BH15" s="155" t="s">
        <v>275</v>
      </c>
      <c r="BI15" s="155"/>
      <c r="BJ15" s="155"/>
      <c r="BK15" s="155"/>
      <c r="BL15" s="155"/>
      <c r="BM15" s="155"/>
      <c r="BN15" s="155"/>
      <c r="BO15" s="155"/>
      <c r="BP15" s="155"/>
      <c r="BQ15" s="155"/>
      <c r="BR15" s="155"/>
      <c r="BS15" s="155"/>
      <c r="BT15" s="155"/>
      <c r="BU15" s="155"/>
      <c r="BV15" s="155"/>
      <c r="BW15" s="155"/>
      <c r="BX15" s="155"/>
      <c r="BY15" s="155"/>
      <c r="BZ15" s="155"/>
      <c r="CA15" s="155"/>
      <c r="CB15" s="155"/>
      <c r="CC15" s="155"/>
      <c r="CD15" s="155"/>
      <c r="CE15" s="155"/>
      <c r="CF15" s="155"/>
      <c r="CG15" s="155"/>
      <c r="CH15" s="155"/>
      <c r="CI15" s="155"/>
      <c r="CJ15" s="155"/>
      <c r="CK15" s="155"/>
      <c r="CL15" s="155"/>
      <c r="CM15" s="155"/>
      <c r="CN15" s="155"/>
      <c r="CO15" s="155"/>
      <c r="CP15" s="155"/>
      <c r="CQ15" s="155"/>
      <c r="CR15" s="155"/>
      <c r="CS15" s="155"/>
      <c r="CT15" s="155"/>
      <c r="CU15" s="155"/>
    </row>
    <row r="16" spans="1:99" s="5" customFormat="1" ht="10.5" x14ac:dyDescent="0.2">
      <c r="A16" s="156"/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BH16" s="156" t="s">
        <v>7</v>
      </c>
      <c r="BI16" s="156"/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56"/>
      <c r="CA16" s="156"/>
      <c r="CB16" s="156"/>
      <c r="CC16" s="156"/>
      <c r="CD16" s="156"/>
      <c r="CE16" s="156"/>
      <c r="CF16" s="156"/>
      <c r="CG16" s="156"/>
      <c r="CH16" s="156"/>
      <c r="CI16" s="156"/>
      <c r="CJ16" s="156"/>
      <c r="CK16" s="156"/>
      <c r="CL16" s="156"/>
      <c r="CM16" s="156"/>
      <c r="CN16" s="156"/>
      <c r="CO16" s="156"/>
      <c r="CP16" s="156"/>
      <c r="CQ16" s="156"/>
      <c r="CR16" s="156"/>
      <c r="CS16" s="156"/>
      <c r="CT16" s="156"/>
      <c r="CU16" s="156"/>
    </row>
    <row r="17" spans="1:102" x14ac:dyDescent="0.2">
      <c r="A17" s="144"/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BH17" s="138" t="s">
        <v>255</v>
      </c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</row>
    <row r="18" spans="1:102" s="5" customFormat="1" ht="10.5" x14ac:dyDescent="0.2">
      <c r="A18" s="156"/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BH18" s="156" t="s">
        <v>60</v>
      </c>
      <c r="BI18" s="156"/>
      <c r="BJ18" s="156"/>
      <c r="BK18" s="156"/>
      <c r="BL18" s="156"/>
      <c r="BM18" s="156"/>
      <c r="BN18" s="156"/>
      <c r="BO18" s="156"/>
      <c r="BP18" s="156"/>
      <c r="BQ18" s="156"/>
      <c r="BR18" s="156"/>
      <c r="BS18" s="156"/>
      <c r="BT18" s="156"/>
      <c r="BU18" s="156"/>
      <c r="BV18" s="156"/>
      <c r="BW18" s="156"/>
      <c r="BX18" s="156"/>
      <c r="BY18" s="156"/>
      <c r="BZ18" s="156"/>
      <c r="CA18" s="156"/>
      <c r="CB18" s="156"/>
      <c r="CC18" s="156"/>
      <c r="CD18" s="156"/>
      <c r="CE18" s="156"/>
      <c r="CF18" s="156"/>
      <c r="CG18" s="156"/>
      <c r="CH18" s="156"/>
      <c r="CI18" s="156"/>
      <c r="CJ18" s="156"/>
      <c r="CK18" s="156"/>
      <c r="CL18" s="156"/>
      <c r="CM18" s="156"/>
      <c r="CN18" s="156"/>
      <c r="CO18" s="156"/>
      <c r="CP18" s="156"/>
      <c r="CQ18" s="156"/>
      <c r="CR18" s="156"/>
      <c r="CS18" s="156"/>
      <c r="CT18" s="156"/>
      <c r="CU18" s="156"/>
    </row>
    <row r="19" spans="1:102" x14ac:dyDescent="0.2">
      <c r="A19" s="144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X19" s="138" t="s">
        <v>278</v>
      </c>
      <c r="BY19" s="138"/>
      <c r="BZ19" s="138"/>
      <c r="CA19" s="138"/>
      <c r="CB19" s="138"/>
      <c r="CC19" s="138"/>
      <c r="CD19" s="138"/>
      <c r="CE19" s="138"/>
      <c r="CF19" s="138"/>
      <c r="CG19" s="138"/>
      <c r="CH19" s="138"/>
      <c r="CI19" s="138"/>
      <c r="CJ19" s="138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138"/>
    </row>
    <row r="20" spans="1:102" s="5" customFormat="1" ht="10.5" x14ac:dyDescent="0.2">
      <c r="A20" s="156"/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BH20" s="156" t="s">
        <v>5</v>
      </c>
      <c r="BI20" s="156"/>
      <c r="BJ20" s="156"/>
      <c r="BK20" s="156"/>
      <c r="BL20" s="156"/>
      <c r="BM20" s="156"/>
      <c r="BN20" s="156"/>
      <c r="BO20" s="156"/>
      <c r="BP20" s="156"/>
      <c r="BQ20" s="156"/>
      <c r="BR20" s="156"/>
      <c r="BS20" s="156"/>
      <c r="BT20" s="156"/>
      <c r="BU20" s="156"/>
      <c r="BX20" s="156" t="s">
        <v>6</v>
      </c>
      <c r="BY20" s="156"/>
      <c r="BZ20" s="156"/>
      <c r="CA20" s="156"/>
      <c r="CB20" s="156"/>
      <c r="CC20" s="156"/>
      <c r="CD20" s="156"/>
      <c r="CE20" s="156"/>
      <c r="CF20" s="156"/>
      <c r="CG20" s="156"/>
      <c r="CH20" s="156"/>
      <c r="CI20" s="156"/>
      <c r="CJ20" s="156"/>
      <c r="CK20" s="156"/>
      <c r="CL20" s="156"/>
      <c r="CM20" s="156"/>
      <c r="CN20" s="156"/>
      <c r="CO20" s="156"/>
      <c r="CP20" s="156"/>
      <c r="CQ20" s="156"/>
      <c r="CR20" s="156"/>
      <c r="CS20" s="156"/>
      <c r="CT20" s="156"/>
      <c r="CU20" s="156"/>
    </row>
    <row r="21" spans="1:102" x14ac:dyDescent="0.2">
      <c r="A21" s="2"/>
      <c r="B21" s="145"/>
      <c r="C21" s="145"/>
      <c r="D21" s="145"/>
      <c r="E21" s="3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W21" s="4"/>
      <c r="X21" s="146"/>
      <c r="Y21" s="146"/>
      <c r="Z21" s="3"/>
      <c r="BH21" s="2" t="s">
        <v>8</v>
      </c>
      <c r="BI21" s="141" t="s">
        <v>286</v>
      </c>
      <c r="BJ21" s="141"/>
      <c r="BK21" s="141"/>
      <c r="BL21" s="82" t="s">
        <v>9</v>
      </c>
      <c r="BM21" s="139" t="s">
        <v>287</v>
      </c>
      <c r="BN21" s="139"/>
      <c r="BO21" s="139"/>
      <c r="BP21" s="139"/>
      <c r="BQ21" s="139"/>
      <c r="BR21" s="139"/>
      <c r="BS21" s="139"/>
      <c r="BT21" s="139"/>
      <c r="BU21" s="139"/>
      <c r="BV21" s="139"/>
      <c r="BW21" s="139"/>
      <c r="BX21" s="139"/>
      <c r="BY21" s="139"/>
      <c r="BZ21" s="139"/>
      <c r="CA21" s="139"/>
      <c r="CB21" s="139"/>
      <c r="CD21" s="4" t="s">
        <v>10</v>
      </c>
      <c r="CE21" s="140" t="s">
        <v>279</v>
      </c>
      <c r="CF21" s="140"/>
      <c r="CG21" s="3" t="s">
        <v>11</v>
      </c>
    </row>
    <row r="22" spans="1:102" s="13" customFormat="1" ht="5.25" x14ac:dyDescent="0.15">
      <c r="A22" s="17"/>
      <c r="E22" s="18"/>
      <c r="W22" s="19"/>
      <c r="X22" s="20"/>
      <c r="Y22" s="20"/>
      <c r="Z22" s="18"/>
      <c r="BH22" s="17"/>
      <c r="BL22" s="18"/>
      <c r="CD22" s="19"/>
      <c r="CE22" s="20"/>
      <c r="CF22" s="20"/>
      <c r="CG22" s="18"/>
    </row>
    <row r="23" spans="1:102" x14ac:dyDescent="0.2">
      <c r="BQ23" s="3"/>
      <c r="CJ23" s="144"/>
      <c r="CK23" s="144"/>
      <c r="CL23" s="144"/>
      <c r="CM23" s="144"/>
      <c r="CN23" s="144"/>
      <c r="CO23" s="144"/>
      <c r="CP23" s="144"/>
      <c r="CQ23" s="144"/>
      <c r="CR23" s="144"/>
      <c r="CS23" s="144"/>
      <c r="CT23" s="144"/>
      <c r="CU23" s="144"/>
    </row>
    <row r="24" spans="1:102" ht="18.75" x14ac:dyDescent="0.3"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W24" s="14"/>
      <c r="AX24" s="15" t="s">
        <v>42</v>
      </c>
      <c r="AY24" s="162" t="s">
        <v>279</v>
      </c>
      <c r="AZ24" s="162"/>
      <c r="BA24" s="162"/>
      <c r="BB24" s="16" t="s">
        <v>43</v>
      </c>
      <c r="BC24" s="14"/>
      <c r="BD24" s="14"/>
      <c r="BE24" s="14"/>
      <c r="BF24" s="14"/>
      <c r="CA24" s="2"/>
      <c r="CC24" s="3"/>
      <c r="CH24" s="2"/>
      <c r="CJ24" s="132" t="s">
        <v>12</v>
      </c>
      <c r="CK24" s="133"/>
      <c r="CL24" s="133"/>
      <c r="CM24" s="133"/>
      <c r="CN24" s="133"/>
      <c r="CO24" s="133"/>
      <c r="CP24" s="133"/>
      <c r="CQ24" s="133"/>
      <c r="CR24" s="133"/>
      <c r="CS24" s="133"/>
      <c r="CT24" s="133"/>
      <c r="CU24" s="134"/>
    </row>
    <row r="25" spans="1:102" x14ac:dyDescent="0.2">
      <c r="O25" s="7"/>
      <c r="AF25" s="83" t="s">
        <v>41</v>
      </c>
      <c r="AG25" s="141" t="s">
        <v>286</v>
      </c>
      <c r="AH25" s="141"/>
      <c r="AI25" s="141"/>
      <c r="AJ25" s="82" t="s">
        <v>9</v>
      </c>
      <c r="AK25" s="139" t="s">
        <v>287</v>
      </c>
      <c r="AL25" s="139"/>
      <c r="AM25" s="139"/>
      <c r="AN25" s="139"/>
      <c r="AO25" s="139"/>
      <c r="AP25" s="139"/>
      <c r="AQ25" s="139"/>
      <c r="AR25" s="139"/>
      <c r="AS25" s="139"/>
      <c r="AT25" s="139"/>
      <c r="AV25" s="4" t="s">
        <v>10</v>
      </c>
      <c r="AW25" s="140" t="s">
        <v>279</v>
      </c>
      <c r="AX25" s="140"/>
      <c r="AY25" s="3" t="s">
        <v>11</v>
      </c>
      <c r="BV25" s="4"/>
      <c r="BW25" s="6"/>
      <c r="BX25" s="6"/>
      <c r="BY25" s="3"/>
      <c r="CH25" s="2" t="s">
        <v>0</v>
      </c>
      <c r="CJ25" s="153" t="s">
        <v>288</v>
      </c>
      <c r="CK25" s="141"/>
      <c r="CL25" s="141"/>
      <c r="CM25" s="141"/>
      <c r="CN25" s="141"/>
      <c r="CO25" s="141"/>
      <c r="CP25" s="141"/>
      <c r="CQ25" s="141"/>
      <c r="CR25" s="141"/>
      <c r="CS25" s="141"/>
      <c r="CT25" s="141"/>
      <c r="CU25" s="154"/>
    </row>
    <row r="26" spans="1:102" x14ac:dyDescent="0.2">
      <c r="O26" s="7"/>
      <c r="BV26" s="4"/>
      <c r="BW26" s="6"/>
      <c r="BX26" s="6"/>
      <c r="BY26" s="3"/>
      <c r="CH26" s="2" t="s">
        <v>1</v>
      </c>
      <c r="CJ26" s="147"/>
      <c r="CK26" s="148"/>
      <c r="CL26" s="148"/>
      <c r="CM26" s="148"/>
      <c r="CN26" s="148"/>
      <c r="CO26" s="148"/>
      <c r="CP26" s="148"/>
      <c r="CQ26" s="148"/>
      <c r="CR26" s="148"/>
      <c r="CS26" s="148"/>
      <c r="CT26" s="148"/>
      <c r="CU26" s="149"/>
    </row>
    <row r="27" spans="1:102" x14ac:dyDescent="0.2">
      <c r="A27" s="3" t="s">
        <v>17</v>
      </c>
      <c r="O27" s="7"/>
      <c r="S27" s="166" t="s">
        <v>264</v>
      </c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  <c r="AN27" s="166"/>
      <c r="AO27" s="166"/>
      <c r="AP27" s="166"/>
      <c r="AQ27" s="166"/>
      <c r="AR27" s="166"/>
      <c r="AS27" s="166"/>
      <c r="AT27" s="166"/>
      <c r="AU27" s="166"/>
      <c r="AV27" s="166"/>
      <c r="AW27" s="166"/>
      <c r="AX27" s="166"/>
      <c r="AY27" s="166"/>
      <c r="AZ27" s="166"/>
      <c r="BA27" s="166"/>
      <c r="BB27" s="166"/>
      <c r="BC27" s="166"/>
      <c r="BD27" s="166"/>
      <c r="BE27" s="166"/>
      <c r="BF27" s="166"/>
      <c r="BG27" s="166"/>
      <c r="BH27" s="166"/>
      <c r="BI27" s="166"/>
      <c r="BJ27" s="166"/>
      <c r="BK27" s="166"/>
      <c r="BL27" s="166"/>
      <c r="BM27" s="166"/>
      <c r="BN27" s="166"/>
      <c r="BO27" s="166"/>
      <c r="BP27" s="166"/>
      <c r="BQ27" s="166"/>
      <c r="BR27" s="166"/>
      <c r="BS27" s="166"/>
      <c r="BT27" s="166"/>
      <c r="BV27" s="4"/>
      <c r="BW27" s="6"/>
      <c r="BX27" s="6"/>
      <c r="BY27" s="3"/>
      <c r="CH27" s="2" t="s">
        <v>13</v>
      </c>
      <c r="CJ27" s="150"/>
      <c r="CK27" s="151"/>
      <c r="CL27" s="151"/>
      <c r="CM27" s="151"/>
      <c r="CN27" s="151"/>
      <c r="CO27" s="151"/>
      <c r="CP27" s="151"/>
      <c r="CQ27" s="151"/>
      <c r="CR27" s="151"/>
      <c r="CS27" s="151"/>
      <c r="CT27" s="151"/>
      <c r="CU27" s="152"/>
    </row>
    <row r="28" spans="1:102" x14ac:dyDescent="0.2">
      <c r="A28" s="3" t="s">
        <v>18</v>
      </c>
      <c r="O28" s="7"/>
      <c r="Z28" s="133" t="s">
        <v>256</v>
      </c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  <c r="AP28" s="133"/>
      <c r="AQ28" s="133"/>
      <c r="AR28" s="133"/>
      <c r="AS28" s="133"/>
      <c r="AT28" s="133"/>
      <c r="AU28" s="133"/>
      <c r="AV28" s="133"/>
      <c r="AW28" s="133"/>
      <c r="AX28" s="133"/>
      <c r="AY28" s="133"/>
      <c r="AZ28" s="133"/>
      <c r="BA28" s="133"/>
      <c r="BB28" s="133"/>
      <c r="BC28" s="133"/>
      <c r="BD28" s="133"/>
      <c r="BE28" s="133"/>
      <c r="BF28" s="133"/>
      <c r="BG28" s="133"/>
      <c r="BH28" s="133"/>
      <c r="BI28" s="133"/>
      <c r="BJ28" s="133"/>
      <c r="BK28" s="133"/>
      <c r="BL28" s="133"/>
      <c r="BM28" s="133"/>
      <c r="BN28" s="133"/>
      <c r="BO28" s="133"/>
      <c r="BP28" s="133"/>
      <c r="BQ28" s="133"/>
      <c r="BR28" s="133"/>
      <c r="BS28" s="133"/>
      <c r="BT28" s="133"/>
      <c r="BV28" s="4"/>
      <c r="BW28" s="6"/>
      <c r="BX28" s="6"/>
      <c r="BY28" s="3"/>
      <c r="CH28" s="2" t="s">
        <v>14</v>
      </c>
      <c r="CJ28" s="147"/>
      <c r="CK28" s="148"/>
      <c r="CL28" s="148"/>
      <c r="CM28" s="148"/>
      <c r="CN28" s="148"/>
      <c r="CO28" s="148"/>
      <c r="CP28" s="148"/>
      <c r="CQ28" s="148"/>
      <c r="CR28" s="148"/>
      <c r="CS28" s="148"/>
      <c r="CT28" s="148"/>
      <c r="CU28" s="149"/>
    </row>
    <row r="29" spans="1:102" x14ac:dyDescent="0.2">
      <c r="A29" s="3" t="s">
        <v>19</v>
      </c>
      <c r="O29" s="166" t="s">
        <v>257</v>
      </c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  <c r="AA29" s="166"/>
      <c r="AB29" s="166"/>
      <c r="AC29" s="166"/>
      <c r="AD29" s="166"/>
      <c r="AE29" s="166"/>
      <c r="AF29" s="166"/>
      <c r="AG29" s="166"/>
      <c r="AH29" s="166"/>
      <c r="AI29" s="166"/>
      <c r="AJ29" s="166"/>
      <c r="AK29" s="166"/>
      <c r="AL29" s="166"/>
      <c r="AM29" s="166"/>
      <c r="AN29" s="166"/>
      <c r="AO29" s="166"/>
      <c r="AP29" s="166"/>
      <c r="AQ29" s="166"/>
      <c r="AR29" s="166"/>
      <c r="AS29" s="166"/>
      <c r="AT29" s="166"/>
      <c r="AU29" s="166"/>
      <c r="AV29" s="166"/>
      <c r="AW29" s="166"/>
      <c r="AX29" s="166"/>
      <c r="AY29" s="166"/>
      <c r="AZ29" s="166"/>
      <c r="BA29" s="166"/>
      <c r="BB29" s="166"/>
      <c r="BC29" s="166"/>
      <c r="BD29" s="166"/>
      <c r="BE29" s="166"/>
      <c r="BF29" s="166"/>
      <c r="BG29" s="166"/>
      <c r="BH29" s="166"/>
      <c r="BI29" s="166"/>
      <c r="BJ29" s="166"/>
      <c r="BK29" s="166"/>
      <c r="BL29" s="166"/>
      <c r="BM29" s="166"/>
      <c r="BN29" s="166"/>
      <c r="BO29" s="166"/>
      <c r="BP29" s="166"/>
      <c r="BQ29" s="166"/>
      <c r="BR29" s="166"/>
      <c r="BS29" s="166"/>
      <c r="BT29" s="166"/>
      <c r="BV29" s="4"/>
      <c r="BW29" s="6"/>
      <c r="BX29" s="6"/>
      <c r="BY29" s="3"/>
      <c r="CC29" s="23"/>
      <c r="CD29" s="23"/>
      <c r="CE29" s="23"/>
      <c r="CF29" s="23"/>
      <c r="CG29" s="23"/>
      <c r="CH29" s="2" t="s">
        <v>66</v>
      </c>
      <c r="CI29" s="23"/>
      <c r="CJ29" s="163"/>
      <c r="CK29" s="164"/>
      <c r="CL29" s="164"/>
      <c r="CM29" s="164"/>
      <c r="CN29" s="164"/>
      <c r="CO29" s="164"/>
      <c r="CP29" s="164"/>
      <c r="CQ29" s="164"/>
      <c r="CR29" s="164"/>
      <c r="CS29" s="164"/>
      <c r="CT29" s="164"/>
      <c r="CU29" s="165"/>
      <c r="CV29" s="23"/>
      <c r="CW29" s="23"/>
      <c r="CX29" s="23"/>
    </row>
    <row r="30" spans="1:102" x14ac:dyDescent="0.2">
      <c r="A30" s="3" t="s">
        <v>20</v>
      </c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209"/>
      <c r="AA30" s="209"/>
      <c r="AB30" s="209"/>
      <c r="AC30" s="209"/>
      <c r="AD30" s="209"/>
      <c r="AE30" s="209"/>
      <c r="AF30" s="209"/>
      <c r="AG30" s="209"/>
      <c r="AH30" s="209"/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  <c r="BI30" s="209"/>
      <c r="BJ30" s="209"/>
      <c r="BK30" s="209"/>
      <c r="BL30" s="209"/>
      <c r="BM30" s="209"/>
      <c r="BN30" s="209"/>
      <c r="BO30" s="209"/>
      <c r="BP30" s="209"/>
      <c r="BQ30" s="209"/>
      <c r="BR30" s="209"/>
      <c r="BS30" s="209"/>
      <c r="BT30" s="209"/>
      <c r="BV30" s="4"/>
      <c r="BW30" s="6"/>
      <c r="BX30" s="6"/>
      <c r="BY30" s="3"/>
      <c r="CH30" s="2" t="s">
        <v>15</v>
      </c>
      <c r="CJ30" s="147" t="s">
        <v>16</v>
      </c>
      <c r="CK30" s="148"/>
      <c r="CL30" s="148"/>
      <c r="CM30" s="148"/>
      <c r="CN30" s="148"/>
      <c r="CO30" s="148"/>
      <c r="CP30" s="148"/>
      <c r="CQ30" s="148"/>
      <c r="CR30" s="148"/>
      <c r="CS30" s="148"/>
      <c r="CT30" s="148"/>
      <c r="CU30" s="149"/>
    </row>
    <row r="31" spans="1:102" s="5" customFormat="1" ht="18" customHeight="1" x14ac:dyDescent="0.2"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</row>
    <row r="32" spans="1:102" s="13" customFormat="1" ht="5.25" x14ac:dyDescent="0.15"/>
    <row r="33" spans="1:99" x14ac:dyDescent="0.2">
      <c r="A33" s="167" t="s">
        <v>21</v>
      </c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35" t="s">
        <v>22</v>
      </c>
      <c r="T33" s="136"/>
      <c r="U33" s="136"/>
      <c r="V33" s="136"/>
      <c r="W33" s="137"/>
      <c r="X33" s="132" t="s">
        <v>24</v>
      </c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  <c r="AM33" s="142"/>
      <c r="AN33" s="142"/>
      <c r="AO33" s="142"/>
      <c r="AP33" s="142"/>
      <c r="AQ33" s="142"/>
      <c r="AR33" s="142"/>
      <c r="AS33" s="142"/>
      <c r="AT33" s="142"/>
      <c r="AU33" s="142"/>
      <c r="AV33" s="142"/>
      <c r="AW33" s="142"/>
      <c r="AX33" s="142"/>
      <c r="AY33" s="142"/>
      <c r="AZ33" s="142"/>
      <c r="BA33" s="142"/>
      <c r="BB33" s="142"/>
      <c r="BC33" s="142"/>
      <c r="BD33" s="142"/>
      <c r="BE33" s="142"/>
      <c r="BF33" s="142"/>
      <c r="BG33" s="142"/>
      <c r="BH33" s="142"/>
      <c r="BI33" s="142"/>
      <c r="BJ33" s="142"/>
      <c r="BK33" s="142"/>
      <c r="BL33" s="142"/>
      <c r="BM33" s="142"/>
      <c r="BN33" s="143"/>
      <c r="BO33" s="132" t="s">
        <v>25</v>
      </c>
      <c r="BP33" s="133"/>
      <c r="BQ33" s="133"/>
      <c r="BR33" s="133"/>
      <c r="BS33" s="133"/>
      <c r="BT33" s="133"/>
      <c r="BU33" s="133"/>
      <c r="BV33" s="133"/>
      <c r="BW33" s="133"/>
      <c r="BX33" s="133"/>
      <c r="BY33" s="133"/>
      <c r="BZ33" s="133"/>
      <c r="CA33" s="133"/>
      <c r="CB33" s="133"/>
      <c r="CC33" s="133"/>
      <c r="CD33" s="133"/>
      <c r="CE33" s="133"/>
      <c r="CF33" s="133"/>
      <c r="CG33" s="133"/>
      <c r="CH33" s="133"/>
      <c r="CI33" s="133"/>
      <c r="CJ33" s="134"/>
    </row>
    <row r="34" spans="1:99" x14ac:dyDescent="0.2">
      <c r="A34" s="168"/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 t="s">
        <v>23</v>
      </c>
      <c r="T34" s="168"/>
      <c r="U34" s="168"/>
      <c r="V34" s="168"/>
      <c r="W34" s="168"/>
      <c r="X34" s="168" t="s">
        <v>28</v>
      </c>
      <c r="Y34" s="168"/>
      <c r="Z34" s="168"/>
      <c r="AA34" s="168"/>
      <c r="AB34" s="168"/>
      <c r="AC34" s="168"/>
      <c r="AD34" s="168"/>
      <c r="AE34" s="169"/>
      <c r="AF34" s="168" t="s">
        <v>29</v>
      </c>
      <c r="AG34" s="168"/>
      <c r="AH34" s="168"/>
      <c r="AI34" s="168"/>
      <c r="AJ34" s="168"/>
      <c r="AK34" s="168"/>
      <c r="AL34" s="168"/>
      <c r="AM34" s="169"/>
      <c r="AN34" s="168" t="s">
        <v>30</v>
      </c>
      <c r="AO34" s="168"/>
      <c r="AP34" s="168"/>
      <c r="AQ34" s="168"/>
      <c r="AR34" s="168"/>
      <c r="AS34" s="168"/>
      <c r="AT34" s="168"/>
      <c r="AU34" s="168"/>
      <c r="AV34" s="168"/>
      <c r="AW34" s="168"/>
      <c r="AX34" s="169"/>
      <c r="AY34" s="135" t="s">
        <v>31</v>
      </c>
      <c r="AZ34" s="136"/>
      <c r="BA34" s="136"/>
      <c r="BB34" s="136"/>
      <c r="BC34" s="136"/>
      <c r="BD34" s="136"/>
      <c r="BE34" s="136"/>
      <c r="BF34" s="136"/>
      <c r="BG34" s="136"/>
      <c r="BH34" s="136"/>
      <c r="BI34" s="136"/>
      <c r="BJ34" s="136"/>
      <c r="BK34" s="136"/>
      <c r="BL34" s="136"/>
      <c r="BM34" s="136"/>
      <c r="BN34" s="137"/>
      <c r="BO34" s="168" t="s">
        <v>26</v>
      </c>
      <c r="BP34" s="168"/>
      <c r="BQ34" s="168"/>
      <c r="BR34" s="168"/>
      <c r="BS34" s="168"/>
      <c r="BT34" s="168"/>
      <c r="BU34" s="168"/>
      <c r="BV34" s="168"/>
      <c r="BW34" s="168"/>
      <c r="BX34" s="168"/>
      <c r="BY34" s="169"/>
      <c r="BZ34" s="168" t="s">
        <v>27</v>
      </c>
      <c r="CA34" s="168"/>
      <c r="CB34" s="168"/>
      <c r="CC34" s="168"/>
      <c r="CD34" s="168"/>
      <c r="CE34" s="168"/>
      <c r="CF34" s="168"/>
      <c r="CG34" s="168"/>
      <c r="CH34" s="168"/>
      <c r="CI34" s="168"/>
      <c r="CJ34" s="168"/>
    </row>
    <row r="35" spans="1:99" ht="13.5" customHeight="1" x14ac:dyDescent="0.2">
      <c r="A35" s="168"/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9"/>
      <c r="AF35" s="168"/>
      <c r="AG35" s="168"/>
      <c r="AH35" s="168"/>
      <c r="AI35" s="168"/>
      <c r="AJ35" s="168"/>
      <c r="AK35" s="168"/>
      <c r="AL35" s="168"/>
      <c r="AM35" s="169"/>
      <c r="AN35" s="168"/>
      <c r="AO35" s="168"/>
      <c r="AP35" s="168"/>
      <c r="AQ35" s="168"/>
      <c r="AR35" s="168"/>
      <c r="AS35" s="168"/>
      <c r="AT35" s="168"/>
      <c r="AU35" s="168"/>
      <c r="AV35" s="168"/>
      <c r="AW35" s="168"/>
      <c r="AX35" s="169"/>
      <c r="AY35" s="157" t="s">
        <v>32</v>
      </c>
      <c r="AZ35" s="138"/>
      <c r="BA35" s="138"/>
      <c r="BB35" s="138"/>
      <c r="BC35" s="138"/>
      <c r="BD35" s="138"/>
      <c r="BE35" s="138"/>
      <c r="BF35" s="138"/>
      <c r="BG35" s="138"/>
      <c r="BH35" s="138"/>
      <c r="BI35" s="138"/>
      <c r="BJ35" s="138"/>
      <c r="BK35" s="138"/>
      <c r="BL35" s="138"/>
      <c r="BM35" s="138"/>
      <c r="BN35" s="158"/>
      <c r="BO35" s="168"/>
      <c r="BP35" s="168"/>
      <c r="BQ35" s="168"/>
      <c r="BR35" s="168"/>
      <c r="BS35" s="168"/>
      <c r="BT35" s="168"/>
      <c r="BU35" s="168"/>
      <c r="BV35" s="168"/>
      <c r="BW35" s="168"/>
      <c r="BX35" s="168"/>
      <c r="BY35" s="169"/>
      <c r="BZ35" s="168"/>
      <c r="CA35" s="168"/>
      <c r="CB35" s="168"/>
      <c r="CC35" s="168"/>
      <c r="CD35" s="168"/>
      <c r="CE35" s="168"/>
      <c r="CF35" s="168"/>
      <c r="CG35" s="168"/>
      <c r="CH35" s="168"/>
      <c r="CI35" s="168"/>
      <c r="CJ35" s="168"/>
    </row>
    <row r="36" spans="1:99" ht="13.5" thickBot="1" x14ac:dyDescent="0.25">
      <c r="A36" s="208">
        <v>1</v>
      </c>
      <c r="B36" s="208"/>
      <c r="C36" s="208"/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167">
        <v>2</v>
      </c>
      <c r="T36" s="167"/>
      <c r="U36" s="167"/>
      <c r="V36" s="167"/>
      <c r="W36" s="135"/>
      <c r="X36" s="167">
        <v>3</v>
      </c>
      <c r="Y36" s="167"/>
      <c r="Z36" s="167"/>
      <c r="AA36" s="167"/>
      <c r="AB36" s="167"/>
      <c r="AC36" s="167"/>
      <c r="AD36" s="167"/>
      <c r="AE36" s="135"/>
      <c r="AF36" s="167">
        <v>4</v>
      </c>
      <c r="AG36" s="167"/>
      <c r="AH36" s="167"/>
      <c r="AI36" s="167"/>
      <c r="AJ36" s="167"/>
      <c r="AK36" s="167"/>
      <c r="AL36" s="167"/>
      <c r="AM36" s="135"/>
      <c r="AN36" s="167">
        <v>5</v>
      </c>
      <c r="AO36" s="167"/>
      <c r="AP36" s="167"/>
      <c r="AQ36" s="167"/>
      <c r="AR36" s="167"/>
      <c r="AS36" s="167"/>
      <c r="AT36" s="167"/>
      <c r="AU36" s="167"/>
      <c r="AV36" s="167"/>
      <c r="AW36" s="167"/>
      <c r="AX36" s="135"/>
      <c r="AY36" s="185">
        <v>6</v>
      </c>
      <c r="AZ36" s="186"/>
      <c r="BA36" s="186"/>
      <c r="BB36" s="186"/>
      <c r="BC36" s="186"/>
      <c r="BD36" s="186"/>
      <c r="BE36" s="186"/>
      <c r="BF36" s="186"/>
      <c r="BG36" s="186"/>
      <c r="BH36" s="186"/>
      <c r="BI36" s="186"/>
      <c r="BJ36" s="186"/>
      <c r="BK36" s="186"/>
      <c r="BL36" s="186"/>
      <c r="BM36" s="186"/>
      <c r="BN36" s="187"/>
      <c r="BO36" s="167">
        <v>7</v>
      </c>
      <c r="BP36" s="167"/>
      <c r="BQ36" s="167"/>
      <c r="BR36" s="167"/>
      <c r="BS36" s="167"/>
      <c r="BT36" s="167"/>
      <c r="BU36" s="167"/>
      <c r="BV36" s="167"/>
      <c r="BW36" s="167"/>
      <c r="BX36" s="167"/>
      <c r="BY36" s="135"/>
      <c r="BZ36" s="170">
        <v>8</v>
      </c>
      <c r="CA36" s="170"/>
      <c r="CB36" s="170"/>
      <c r="CC36" s="170"/>
      <c r="CD36" s="170"/>
      <c r="CE36" s="170"/>
      <c r="CF36" s="170"/>
      <c r="CG36" s="170"/>
      <c r="CH36" s="170"/>
      <c r="CI36" s="170"/>
      <c r="CJ36" s="170"/>
    </row>
    <row r="37" spans="1:99" x14ac:dyDescent="0.2">
      <c r="A37" s="208" t="s">
        <v>231</v>
      </c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132"/>
      <c r="S37" s="215" t="s">
        <v>232</v>
      </c>
      <c r="T37" s="194"/>
      <c r="U37" s="194"/>
      <c r="V37" s="194"/>
      <c r="W37" s="194"/>
      <c r="X37" s="194" t="s">
        <v>233</v>
      </c>
      <c r="Y37" s="194"/>
      <c r="Z37" s="194"/>
      <c r="AA37" s="194"/>
      <c r="AB37" s="194"/>
      <c r="AC37" s="194"/>
      <c r="AD37" s="194"/>
      <c r="AE37" s="194"/>
      <c r="AF37" s="194" t="s">
        <v>246</v>
      </c>
      <c r="AG37" s="194"/>
      <c r="AH37" s="194"/>
      <c r="AI37" s="194"/>
      <c r="AJ37" s="194"/>
      <c r="AK37" s="194"/>
      <c r="AL37" s="194"/>
      <c r="AM37" s="194"/>
      <c r="AN37" s="194" t="s">
        <v>258</v>
      </c>
      <c r="AO37" s="194"/>
      <c r="AP37" s="194"/>
      <c r="AQ37" s="194"/>
      <c r="AR37" s="194"/>
      <c r="AS37" s="194"/>
      <c r="AT37" s="194"/>
      <c r="AU37" s="194"/>
      <c r="AV37" s="194"/>
      <c r="AW37" s="194"/>
      <c r="AX37" s="194"/>
      <c r="AY37" s="188" t="s">
        <v>247</v>
      </c>
      <c r="AZ37" s="189"/>
      <c r="BA37" s="189"/>
      <c r="BB37" s="189"/>
      <c r="BC37" s="189"/>
      <c r="BD37" s="189"/>
      <c r="BE37" s="189"/>
      <c r="BF37" s="189"/>
      <c r="BG37" s="189"/>
      <c r="BH37" s="189"/>
      <c r="BI37" s="189"/>
      <c r="BJ37" s="189"/>
      <c r="BK37" s="189"/>
      <c r="BL37" s="189"/>
      <c r="BM37" s="189"/>
      <c r="BN37" s="190"/>
      <c r="BO37" s="210">
        <v>4850900</v>
      </c>
      <c r="BP37" s="210"/>
      <c r="BQ37" s="210"/>
      <c r="BR37" s="210"/>
      <c r="BS37" s="210"/>
      <c r="BT37" s="210"/>
      <c r="BU37" s="210"/>
      <c r="BV37" s="210"/>
      <c r="BW37" s="210"/>
      <c r="BX37" s="210"/>
      <c r="BY37" s="210"/>
      <c r="BZ37" s="174"/>
      <c r="CA37" s="175"/>
      <c r="CB37" s="175"/>
      <c r="CC37" s="175"/>
      <c r="CD37" s="175"/>
      <c r="CE37" s="175"/>
      <c r="CF37" s="175"/>
      <c r="CG37" s="175"/>
      <c r="CH37" s="175"/>
      <c r="CI37" s="175"/>
      <c r="CJ37" s="176"/>
    </row>
    <row r="38" spans="1:99" x14ac:dyDescent="0.2">
      <c r="A38" s="132" t="s">
        <v>234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61"/>
      <c r="S38" s="147" t="s">
        <v>235</v>
      </c>
      <c r="T38" s="148"/>
      <c r="U38" s="148"/>
      <c r="V38" s="148"/>
      <c r="W38" s="160"/>
      <c r="X38" s="159" t="s">
        <v>233</v>
      </c>
      <c r="Y38" s="148"/>
      <c r="Z38" s="148"/>
      <c r="AA38" s="148"/>
      <c r="AB38" s="148"/>
      <c r="AC38" s="148"/>
      <c r="AD38" s="148"/>
      <c r="AE38" s="160"/>
      <c r="AF38" s="159" t="s">
        <v>246</v>
      </c>
      <c r="AG38" s="148"/>
      <c r="AH38" s="148"/>
      <c r="AI38" s="148"/>
      <c r="AJ38" s="148"/>
      <c r="AK38" s="148"/>
      <c r="AL38" s="148"/>
      <c r="AM38" s="160"/>
      <c r="AN38" s="159" t="s">
        <v>258</v>
      </c>
      <c r="AO38" s="148"/>
      <c r="AP38" s="148"/>
      <c r="AQ38" s="148"/>
      <c r="AR38" s="148"/>
      <c r="AS38" s="148"/>
      <c r="AT38" s="148"/>
      <c r="AU38" s="148"/>
      <c r="AV38" s="148"/>
      <c r="AW38" s="148"/>
      <c r="AX38" s="160"/>
      <c r="AY38" s="159" t="s">
        <v>248</v>
      </c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8"/>
      <c r="BM38" s="148"/>
      <c r="BN38" s="160"/>
      <c r="BO38" s="171">
        <v>1442600</v>
      </c>
      <c r="BP38" s="172"/>
      <c r="BQ38" s="172"/>
      <c r="BR38" s="172"/>
      <c r="BS38" s="172"/>
      <c r="BT38" s="172"/>
      <c r="BU38" s="172"/>
      <c r="BV38" s="172"/>
      <c r="BW38" s="172"/>
      <c r="BX38" s="172"/>
      <c r="BY38" s="173"/>
      <c r="BZ38" s="132"/>
      <c r="CA38" s="133"/>
      <c r="CB38" s="133"/>
      <c r="CC38" s="133"/>
      <c r="CD38" s="133"/>
      <c r="CE38" s="133"/>
      <c r="CF38" s="133"/>
      <c r="CG38" s="133"/>
      <c r="CH38" s="133"/>
      <c r="CI38" s="133"/>
      <c r="CJ38" s="161"/>
    </row>
    <row r="39" spans="1:99" x14ac:dyDescent="0.2">
      <c r="A39" s="208" t="s">
        <v>252</v>
      </c>
      <c r="B39" s="208"/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132"/>
      <c r="S39" s="147" t="s">
        <v>236</v>
      </c>
      <c r="T39" s="148"/>
      <c r="U39" s="148"/>
      <c r="V39" s="148"/>
      <c r="W39" s="160"/>
      <c r="X39" s="159" t="s">
        <v>233</v>
      </c>
      <c r="Y39" s="148"/>
      <c r="Z39" s="148"/>
      <c r="AA39" s="148"/>
      <c r="AB39" s="148"/>
      <c r="AC39" s="148"/>
      <c r="AD39" s="148"/>
      <c r="AE39" s="160"/>
      <c r="AF39" s="159" t="s">
        <v>246</v>
      </c>
      <c r="AG39" s="148"/>
      <c r="AH39" s="148"/>
      <c r="AI39" s="148"/>
      <c r="AJ39" s="148"/>
      <c r="AK39" s="148"/>
      <c r="AL39" s="148"/>
      <c r="AM39" s="160"/>
      <c r="AN39" s="159" t="s">
        <v>258</v>
      </c>
      <c r="AO39" s="148"/>
      <c r="AP39" s="148"/>
      <c r="AQ39" s="148"/>
      <c r="AR39" s="148"/>
      <c r="AS39" s="148"/>
      <c r="AT39" s="148"/>
      <c r="AU39" s="148"/>
      <c r="AV39" s="148"/>
      <c r="AW39" s="148"/>
      <c r="AX39" s="160"/>
      <c r="AY39" s="159" t="s">
        <v>249</v>
      </c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48"/>
      <c r="BM39" s="148"/>
      <c r="BN39" s="160"/>
      <c r="BO39" s="171">
        <v>429400</v>
      </c>
      <c r="BP39" s="172"/>
      <c r="BQ39" s="172"/>
      <c r="BR39" s="172"/>
      <c r="BS39" s="172"/>
      <c r="BT39" s="172"/>
      <c r="BU39" s="172"/>
      <c r="BV39" s="172"/>
      <c r="BW39" s="172"/>
      <c r="BX39" s="172"/>
      <c r="BY39" s="173"/>
      <c r="BZ39" s="132"/>
      <c r="CA39" s="133"/>
      <c r="CB39" s="133"/>
      <c r="CC39" s="133"/>
      <c r="CD39" s="133"/>
      <c r="CE39" s="133"/>
      <c r="CF39" s="133"/>
      <c r="CG39" s="133"/>
      <c r="CH39" s="133"/>
      <c r="CI39" s="133"/>
      <c r="CJ39" s="161"/>
    </row>
    <row r="40" spans="1:99" x14ac:dyDescent="0.2">
      <c r="A40" s="132" t="s">
        <v>253</v>
      </c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61"/>
      <c r="S40" s="147" t="s">
        <v>237</v>
      </c>
      <c r="T40" s="148"/>
      <c r="U40" s="148"/>
      <c r="V40" s="148"/>
      <c r="W40" s="160"/>
      <c r="X40" s="159" t="s">
        <v>233</v>
      </c>
      <c r="Y40" s="148"/>
      <c r="Z40" s="148"/>
      <c r="AA40" s="148"/>
      <c r="AB40" s="148"/>
      <c r="AC40" s="148"/>
      <c r="AD40" s="148"/>
      <c r="AE40" s="160"/>
      <c r="AF40" s="159" t="s">
        <v>246</v>
      </c>
      <c r="AG40" s="148"/>
      <c r="AH40" s="148"/>
      <c r="AI40" s="148"/>
      <c r="AJ40" s="148"/>
      <c r="AK40" s="148"/>
      <c r="AL40" s="148"/>
      <c r="AM40" s="160"/>
      <c r="AN40" s="159" t="s">
        <v>258</v>
      </c>
      <c r="AO40" s="148"/>
      <c r="AP40" s="148"/>
      <c r="AQ40" s="148"/>
      <c r="AR40" s="148"/>
      <c r="AS40" s="148"/>
      <c r="AT40" s="148"/>
      <c r="AU40" s="148"/>
      <c r="AV40" s="148"/>
      <c r="AW40" s="148"/>
      <c r="AX40" s="160"/>
      <c r="AY40" s="159" t="s">
        <v>250</v>
      </c>
      <c r="AZ40" s="148"/>
      <c r="BA40" s="148"/>
      <c r="BB40" s="148"/>
      <c r="BC40" s="148"/>
      <c r="BD40" s="148"/>
      <c r="BE40" s="148"/>
      <c r="BF40" s="148"/>
      <c r="BG40" s="148"/>
      <c r="BH40" s="148"/>
      <c r="BI40" s="148"/>
      <c r="BJ40" s="148"/>
      <c r="BK40" s="148"/>
      <c r="BL40" s="148"/>
      <c r="BM40" s="148"/>
      <c r="BN40" s="160"/>
      <c r="BO40" s="171">
        <v>3000</v>
      </c>
      <c r="BP40" s="172"/>
      <c r="BQ40" s="172"/>
      <c r="BR40" s="172"/>
      <c r="BS40" s="172"/>
      <c r="BT40" s="172"/>
      <c r="BU40" s="172"/>
      <c r="BV40" s="172"/>
      <c r="BW40" s="172"/>
      <c r="BX40" s="172"/>
      <c r="BY40" s="173"/>
      <c r="BZ40" s="132"/>
      <c r="CA40" s="133"/>
      <c r="CB40" s="133"/>
      <c r="CC40" s="133"/>
      <c r="CD40" s="133"/>
      <c r="CE40" s="133"/>
      <c r="CF40" s="133"/>
      <c r="CG40" s="133"/>
      <c r="CH40" s="133"/>
      <c r="CI40" s="133"/>
      <c r="CJ40" s="161"/>
    </row>
    <row r="41" spans="1:99" x14ac:dyDescent="0.2">
      <c r="A41" s="135" t="s">
        <v>254</v>
      </c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77"/>
      <c r="S41" s="178" t="s">
        <v>238</v>
      </c>
      <c r="T41" s="179"/>
      <c r="U41" s="179"/>
      <c r="V41" s="179"/>
      <c r="W41" s="179"/>
      <c r="X41" s="179" t="s">
        <v>233</v>
      </c>
      <c r="Y41" s="179"/>
      <c r="Z41" s="180"/>
      <c r="AA41" s="180"/>
      <c r="AB41" s="180"/>
      <c r="AC41" s="180"/>
      <c r="AD41" s="180"/>
      <c r="AE41" s="180"/>
      <c r="AF41" s="180" t="s">
        <v>246</v>
      </c>
      <c r="AG41" s="180"/>
      <c r="AH41" s="180"/>
      <c r="AI41" s="180"/>
      <c r="AJ41" s="180"/>
      <c r="AK41" s="180"/>
      <c r="AL41" s="180"/>
      <c r="AM41" s="180"/>
      <c r="AN41" s="159" t="s">
        <v>258</v>
      </c>
      <c r="AO41" s="148"/>
      <c r="AP41" s="148"/>
      <c r="AQ41" s="148"/>
      <c r="AR41" s="148"/>
      <c r="AS41" s="148"/>
      <c r="AT41" s="148"/>
      <c r="AU41" s="148"/>
      <c r="AV41" s="148"/>
      <c r="AW41" s="148"/>
      <c r="AX41" s="160"/>
      <c r="AY41" s="159" t="s">
        <v>251</v>
      </c>
      <c r="AZ41" s="148"/>
      <c r="BA41" s="148"/>
      <c r="BB41" s="148"/>
      <c r="BC41" s="148"/>
      <c r="BD41" s="148"/>
      <c r="BE41" s="148"/>
      <c r="BF41" s="148"/>
      <c r="BG41" s="148"/>
      <c r="BH41" s="148"/>
      <c r="BI41" s="148"/>
      <c r="BJ41" s="148"/>
      <c r="BK41" s="148"/>
      <c r="BL41" s="148"/>
      <c r="BM41" s="148"/>
      <c r="BN41" s="160"/>
      <c r="BO41" s="211">
        <v>370.65</v>
      </c>
      <c r="BP41" s="211"/>
      <c r="BQ41" s="211"/>
      <c r="BR41" s="211"/>
      <c r="BS41" s="211"/>
      <c r="BT41" s="211"/>
      <c r="BU41" s="211"/>
      <c r="BV41" s="211"/>
      <c r="BW41" s="211"/>
      <c r="BX41" s="211"/>
      <c r="BY41" s="211"/>
      <c r="BZ41" s="199"/>
      <c r="CA41" s="199"/>
      <c r="CB41" s="199"/>
      <c r="CC41" s="199"/>
      <c r="CD41" s="199"/>
      <c r="CE41" s="199"/>
      <c r="CF41" s="199"/>
      <c r="CG41" s="199"/>
      <c r="CH41" s="199"/>
      <c r="CI41" s="199"/>
      <c r="CJ41" s="200"/>
    </row>
    <row r="42" spans="1:99" x14ac:dyDescent="0.2">
      <c r="A42" s="132"/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4"/>
      <c r="S42" s="159"/>
      <c r="T42" s="148"/>
      <c r="U42" s="148"/>
      <c r="V42" s="148"/>
      <c r="W42" s="160"/>
      <c r="X42" s="159"/>
      <c r="Y42" s="148"/>
      <c r="Z42" s="148"/>
      <c r="AA42" s="148"/>
      <c r="AB42" s="148"/>
      <c r="AC42" s="148"/>
      <c r="AD42" s="148"/>
      <c r="AE42" s="160"/>
      <c r="AF42" s="159"/>
      <c r="AG42" s="148"/>
      <c r="AH42" s="148"/>
      <c r="AI42" s="148"/>
      <c r="AJ42" s="148"/>
      <c r="AK42" s="148"/>
      <c r="AL42" s="148"/>
      <c r="AM42" s="160"/>
      <c r="AN42" s="159"/>
      <c r="AO42" s="148"/>
      <c r="AP42" s="148"/>
      <c r="AQ42" s="148"/>
      <c r="AR42" s="148"/>
      <c r="AS42" s="148"/>
      <c r="AT42" s="148"/>
      <c r="AU42" s="148"/>
      <c r="AV42" s="148"/>
      <c r="AW42" s="148"/>
      <c r="AX42" s="160"/>
      <c r="AY42" s="159"/>
      <c r="AZ42" s="148"/>
      <c r="BA42" s="148"/>
      <c r="BB42" s="148"/>
      <c r="BC42" s="148"/>
      <c r="BD42" s="148"/>
      <c r="BE42" s="148"/>
      <c r="BF42" s="148"/>
      <c r="BG42" s="148"/>
      <c r="BH42" s="148"/>
      <c r="BI42" s="148"/>
      <c r="BJ42" s="148"/>
      <c r="BK42" s="148"/>
      <c r="BL42" s="148"/>
      <c r="BM42" s="148"/>
      <c r="BN42" s="160"/>
      <c r="BO42" s="195"/>
      <c r="BP42" s="196"/>
      <c r="BQ42" s="196"/>
      <c r="BR42" s="196"/>
      <c r="BS42" s="196"/>
      <c r="BT42" s="196"/>
      <c r="BU42" s="196"/>
      <c r="BV42" s="196"/>
      <c r="BW42" s="196"/>
      <c r="BX42" s="196"/>
      <c r="BY42" s="197"/>
      <c r="BZ42" s="132"/>
      <c r="CA42" s="133"/>
      <c r="CB42" s="133"/>
      <c r="CC42" s="133"/>
      <c r="CD42" s="133"/>
      <c r="CE42" s="133"/>
      <c r="CF42" s="133"/>
      <c r="CG42" s="133"/>
      <c r="CH42" s="133"/>
      <c r="CI42" s="133"/>
      <c r="CJ42" s="161"/>
    </row>
    <row r="43" spans="1:99" ht="12" customHeight="1" thickBot="1" x14ac:dyDescent="0.25">
      <c r="A43" s="207" t="s">
        <v>33</v>
      </c>
      <c r="B43" s="207"/>
      <c r="C43" s="207"/>
      <c r="D43" s="207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7"/>
      <c r="P43" s="207"/>
      <c r="Q43" s="207"/>
      <c r="R43" s="207"/>
      <c r="S43" s="207"/>
      <c r="T43" s="207"/>
      <c r="U43" s="207"/>
      <c r="V43" s="207"/>
      <c r="W43" s="207"/>
      <c r="X43" s="181" t="s">
        <v>233</v>
      </c>
      <c r="Y43" s="182"/>
      <c r="Z43" s="183"/>
      <c r="AA43" s="183"/>
      <c r="AB43" s="183"/>
      <c r="AC43" s="183"/>
      <c r="AD43" s="183"/>
      <c r="AE43" s="183"/>
      <c r="AF43" s="183" t="s">
        <v>246</v>
      </c>
      <c r="AG43" s="183"/>
      <c r="AH43" s="183"/>
      <c r="AI43" s="183"/>
      <c r="AJ43" s="183"/>
      <c r="AK43" s="183"/>
      <c r="AL43" s="183"/>
      <c r="AM43" s="183"/>
      <c r="AN43" s="183" t="s">
        <v>258</v>
      </c>
      <c r="AO43" s="183"/>
      <c r="AP43" s="183"/>
      <c r="AQ43" s="183"/>
      <c r="AR43" s="183"/>
      <c r="AS43" s="183"/>
      <c r="AT43" s="183"/>
      <c r="AU43" s="183"/>
      <c r="AV43" s="183"/>
      <c r="AW43" s="183"/>
      <c r="AX43" s="183"/>
      <c r="AY43" s="191"/>
      <c r="AZ43" s="192"/>
      <c r="BA43" s="192"/>
      <c r="BB43" s="192"/>
      <c r="BC43" s="192"/>
      <c r="BD43" s="192"/>
      <c r="BE43" s="192"/>
      <c r="BF43" s="192"/>
      <c r="BG43" s="192"/>
      <c r="BH43" s="192"/>
      <c r="BI43" s="192"/>
      <c r="BJ43" s="192"/>
      <c r="BK43" s="192"/>
      <c r="BL43" s="192"/>
      <c r="BM43" s="192"/>
      <c r="BN43" s="193"/>
      <c r="BO43" s="198">
        <f>BO44</f>
        <v>6726270.6500000004</v>
      </c>
      <c r="BP43" s="198"/>
      <c r="BQ43" s="198"/>
      <c r="BR43" s="198"/>
      <c r="BS43" s="198"/>
      <c r="BT43" s="198"/>
      <c r="BU43" s="198"/>
      <c r="BV43" s="198"/>
      <c r="BW43" s="198"/>
      <c r="BX43" s="198"/>
      <c r="BY43" s="198"/>
      <c r="BZ43" s="199"/>
      <c r="CA43" s="199"/>
      <c r="CB43" s="199"/>
      <c r="CC43" s="199"/>
      <c r="CD43" s="199"/>
      <c r="CE43" s="199"/>
      <c r="CF43" s="199"/>
      <c r="CG43" s="199"/>
      <c r="CH43" s="199"/>
      <c r="CI43" s="199"/>
      <c r="CJ43" s="200"/>
    </row>
    <row r="44" spans="1:99" ht="13.5" thickBo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10" t="s">
        <v>38</v>
      </c>
      <c r="BO44" s="212">
        <f>BO37+BO38+BO39+BO40+BO41</f>
        <v>6726270.6500000004</v>
      </c>
      <c r="BP44" s="213"/>
      <c r="BQ44" s="213"/>
      <c r="BR44" s="213"/>
      <c r="BS44" s="213"/>
      <c r="BT44" s="213"/>
      <c r="BU44" s="213"/>
      <c r="BV44" s="213"/>
      <c r="BW44" s="213"/>
      <c r="BX44" s="213"/>
      <c r="BY44" s="214"/>
      <c r="BZ44" s="201"/>
      <c r="CA44" s="202"/>
      <c r="CB44" s="202"/>
      <c r="CC44" s="202"/>
      <c r="CD44" s="202"/>
      <c r="CE44" s="202"/>
      <c r="CF44" s="202"/>
      <c r="CG44" s="202"/>
      <c r="CH44" s="202"/>
      <c r="CI44" s="202"/>
      <c r="CJ44" s="203"/>
    </row>
    <row r="45" spans="1:99" ht="13.5" thickBot="1" x14ac:dyDescent="0.25">
      <c r="A45" s="3"/>
    </row>
    <row r="46" spans="1:99" ht="13.5" thickBot="1" x14ac:dyDescent="0.25">
      <c r="A46" s="144" t="s">
        <v>277</v>
      </c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138"/>
      <c r="AD46" s="138"/>
      <c r="AE46" s="138"/>
      <c r="AF46" s="138"/>
      <c r="AH46" s="138"/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38"/>
      <c r="AZ46" s="138" t="s">
        <v>262</v>
      </c>
      <c r="BA46" s="138"/>
      <c r="BB46" s="138"/>
      <c r="BC46" s="138"/>
      <c r="BD46" s="138"/>
      <c r="BE46" s="138"/>
      <c r="BF46" s="138"/>
      <c r="BG46" s="138"/>
      <c r="BH46" s="138"/>
      <c r="BI46" s="138"/>
      <c r="BJ46" s="138"/>
      <c r="BK46" s="138"/>
      <c r="BL46" s="138"/>
      <c r="BM46" s="138"/>
      <c r="BN46" s="138"/>
      <c r="BO46" s="138"/>
      <c r="BP46" s="138"/>
      <c r="CL46" s="2" t="s">
        <v>35</v>
      </c>
      <c r="CN46" s="204"/>
      <c r="CO46" s="205"/>
      <c r="CP46" s="205"/>
      <c r="CQ46" s="205"/>
      <c r="CR46" s="205"/>
      <c r="CS46" s="205"/>
      <c r="CT46" s="205"/>
      <c r="CU46" s="206"/>
    </row>
    <row r="47" spans="1:99" s="11" customFormat="1" ht="13.5" thickBot="1" x14ac:dyDescent="0.25">
      <c r="P47" s="184" t="s">
        <v>39</v>
      </c>
      <c r="Q47" s="184"/>
      <c r="R47" s="184"/>
      <c r="S47" s="184"/>
      <c r="T47" s="184"/>
      <c r="U47" s="184"/>
      <c r="V47" s="184"/>
      <c r="W47" s="184"/>
      <c r="X47" s="184"/>
      <c r="Y47" s="184"/>
      <c r="Z47" s="184"/>
      <c r="AA47" s="184"/>
      <c r="AB47" s="184"/>
      <c r="AC47" s="184"/>
      <c r="AD47" s="184"/>
      <c r="AE47" s="184"/>
      <c r="AF47" s="184"/>
      <c r="AH47" s="184" t="s">
        <v>5</v>
      </c>
      <c r="AI47" s="184"/>
      <c r="AJ47" s="184"/>
      <c r="AK47" s="184"/>
      <c r="AL47" s="184"/>
      <c r="AM47" s="184"/>
      <c r="AN47" s="184"/>
      <c r="AO47" s="184"/>
      <c r="AP47" s="184"/>
      <c r="AQ47" s="184"/>
      <c r="AR47" s="184"/>
      <c r="AS47" s="184"/>
      <c r="AT47" s="184"/>
      <c r="AU47" s="184"/>
      <c r="AV47" s="184"/>
      <c r="AW47" s="184"/>
      <c r="AX47" s="184"/>
      <c r="AZ47" s="184" t="s">
        <v>6</v>
      </c>
      <c r="BA47" s="184"/>
      <c r="BB47" s="184"/>
      <c r="BC47" s="184"/>
      <c r="BD47" s="184"/>
      <c r="BE47" s="184"/>
      <c r="BF47" s="184"/>
      <c r="BG47" s="184"/>
      <c r="BH47" s="184"/>
      <c r="BI47" s="184"/>
      <c r="BJ47" s="184"/>
      <c r="BK47" s="184"/>
      <c r="BL47" s="184"/>
      <c r="BM47" s="184"/>
      <c r="BN47" s="184"/>
      <c r="BO47" s="184"/>
      <c r="BP47" s="184"/>
      <c r="CC47" s="1"/>
      <c r="CD47" s="1"/>
      <c r="CE47" s="1"/>
      <c r="CF47" s="1"/>
      <c r="CG47" s="1"/>
      <c r="CH47" s="1"/>
      <c r="CI47" s="1"/>
      <c r="CJ47" s="1"/>
      <c r="CK47" s="1"/>
      <c r="CL47" s="2" t="s">
        <v>36</v>
      </c>
      <c r="CM47" s="1"/>
      <c r="CN47" s="204"/>
      <c r="CO47" s="205"/>
      <c r="CP47" s="205"/>
      <c r="CQ47" s="205"/>
      <c r="CR47" s="205"/>
      <c r="CS47" s="205"/>
      <c r="CT47" s="205"/>
      <c r="CU47" s="206"/>
    </row>
    <row r="48" spans="1:99" x14ac:dyDescent="0.2">
      <c r="A48" s="3" t="s">
        <v>37</v>
      </c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  <c r="AH48" s="138"/>
      <c r="AI48" s="138"/>
      <c r="AJ48" s="138"/>
      <c r="AK48" s="138"/>
      <c r="AL48" s="138"/>
      <c r="AM48" s="138"/>
      <c r="AN48" s="138"/>
      <c r="AO48" s="138"/>
      <c r="AP48" s="138"/>
      <c r="AQ48" s="138"/>
      <c r="AR48" s="138"/>
      <c r="AS48" s="138"/>
      <c r="AT48" s="138"/>
      <c r="AU48" s="138"/>
      <c r="AV48" s="138"/>
      <c r="AW48" s="138"/>
      <c r="AX48" s="138"/>
      <c r="AZ48" s="138" t="s">
        <v>262</v>
      </c>
      <c r="BA48" s="138"/>
      <c r="BB48" s="138"/>
      <c r="BC48" s="138"/>
      <c r="BD48" s="138"/>
      <c r="BE48" s="138"/>
      <c r="BF48" s="138"/>
      <c r="BG48" s="138"/>
      <c r="BH48" s="138"/>
      <c r="BI48" s="138"/>
      <c r="BJ48" s="138"/>
      <c r="BK48" s="138"/>
      <c r="BL48" s="138"/>
      <c r="BM48" s="138"/>
      <c r="BN48" s="138"/>
      <c r="BO48" s="138"/>
      <c r="BP48" s="138"/>
      <c r="BR48" s="138"/>
      <c r="BS48" s="138"/>
      <c r="BT48" s="138"/>
      <c r="BU48" s="138"/>
      <c r="BV48" s="138"/>
      <c r="BW48" s="138"/>
      <c r="BX48" s="138"/>
      <c r="BY48" s="138"/>
      <c r="BZ48" s="138"/>
      <c r="CA48" s="138"/>
      <c r="CB48" s="138"/>
      <c r="CC48" s="138"/>
      <c r="CD48" s="138"/>
      <c r="CE48" s="138"/>
      <c r="CF48" s="138"/>
      <c r="CG48" s="138"/>
      <c r="CH48" s="138"/>
    </row>
    <row r="49" spans="1:86" s="11" customFormat="1" ht="10.5" x14ac:dyDescent="0.2">
      <c r="A49" s="12"/>
      <c r="P49" s="184" t="s">
        <v>39</v>
      </c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H49" s="184" t="s">
        <v>5</v>
      </c>
      <c r="AI49" s="184"/>
      <c r="AJ49" s="184"/>
      <c r="AK49" s="184"/>
      <c r="AL49" s="184"/>
      <c r="AM49" s="184"/>
      <c r="AN49" s="184"/>
      <c r="AO49" s="184"/>
      <c r="AP49" s="184"/>
      <c r="AQ49" s="184"/>
      <c r="AR49" s="184"/>
      <c r="AS49" s="184"/>
      <c r="AT49" s="184"/>
      <c r="AU49" s="184"/>
      <c r="AV49" s="184"/>
      <c r="AW49" s="184"/>
      <c r="AX49" s="184"/>
      <c r="AZ49" s="184" t="s">
        <v>6</v>
      </c>
      <c r="BA49" s="184"/>
      <c r="BB49" s="184"/>
      <c r="BC49" s="184"/>
      <c r="BD49" s="184"/>
      <c r="BE49" s="184"/>
      <c r="BF49" s="184"/>
      <c r="BG49" s="184"/>
      <c r="BH49" s="184"/>
      <c r="BI49" s="184"/>
      <c r="BJ49" s="184"/>
      <c r="BK49" s="184"/>
      <c r="BL49" s="184"/>
      <c r="BM49" s="184"/>
      <c r="BN49" s="184"/>
      <c r="BO49" s="184"/>
      <c r="BP49" s="184"/>
      <c r="BR49" s="184" t="s">
        <v>40</v>
      </c>
      <c r="BS49" s="184"/>
      <c r="BT49" s="184"/>
      <c r="BU49" s="184"/>
      <c r="BV49" s="184"/>
      <c r="BW49" s="184"/>
      <c r="BX49" s="184"/>
      <c r="BY49" s="184"/>
      <c r="BZ49" s="184"/>
      <c r="CA49" s="184"/>
      <c r="CB49" s="184"/>
      <c r="CC49" s="184"/>
      <c r="CD49" s="184"/>
      <c r="CE49" s="184"/>
      <c r="CF49" s="184"/>
      <c r="CG49" s="184"/>
      <c r="CH49" s="184"/>
    </row>
    <row r="50" spans="1:86" x14ac:dyDescent="0.2">
      <c r="A50" s="2" t="s">
        <v>8</v>
      </c>
      <c r="B50" s="141" t="s">
        <v>286</v>
      </c>
      <c r="C50" s="141"/>
      <c r="D50" s="141"/>
      <c r="E50" s="82" t="s">
        <v>9</v>
      </c>
      <c r="F50" s="139" t="s">
        <v>287</v>
      </c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W50" s="4" t="s">
        <v>10</v>
      </c>
      <c r="X50" s="140" t="s">
        <v>279</v>
      </c>
      <c r="Y50" s="140"/>
      <c r="Z50" s="3" t="s">
        <v>11</v>
      </c>
    </row>
    <row r="51" spans="1:86" s="13" customFormat="1" ht="11.45" customHeight="1" x14ac:dyDescent="0.15"/>
  </sheetData>
  <mergeCells count="154">
    <mergeCell ref="A39:R39"/>
    <mergeCell ref="S39:W39"/>
    <mergeCell ref="X34:AE34"/>
    <mergeCell ref="S35:W35"/>
    <mergeCell ref="S36:W36"/>
    <mergeCell ref="O30:BT30"/>
    <mergeCell ref="BO37:BY37"/>
    <mergeCell ref="A34:R34"/>
    <mergeCell ref="A35:R35"/>
    <mergeCell ref="X35:AE35"/>
    <mergeCell ref="AN35:AX35"/>
    <mergeCell ref="S34:W34"/>
    <mergeCell ref="AN34:AX34"/>
    <mergeCell ref="BZ34:CJ34"/>
    <mergeCell ref="AY34:BN34"/>
    <mergeCell ref="BZ35:CJ35"/>
    <mergeCell ref="A33:R33"/>
    <mergeCell ref="X36:AE36"/>
    <mergeCell ref="S37:W37"/>
    <mergeCell ref="X37:AE37"/>
    <mergeCell ref="AF35:AM35"/>
    <mergeCell ref="AF34:AM34"/>
    <mergeCell ref="O31:AM31"/>
    <mergeCell ref="Z28:BT28"/>
    <mergeCell ref="O29:BT29"/>
    <mergeCell ref="BI2:CU2"/>
    <mergeCell ref="BI3:CU3"/>
    <mergeCell ref="BI4:CU4"/>
    <mergeCell ref="BI5:CU5"/>
    <mergeCell ref="BH19:BU19"/>
    <mergeCell ref="BX19:CU19"/>
    <mergeCell ref="BH20:BU20"/>
    <mergeCell ref="BX20:CU20"/>
    <mergeCell ref="BI8:CU8"/>
    <mergeCell ref="BI9:CU9"/>
    <mergeCell ref="BH18:CU18"/>
    <mergeCell ref="BH16:CU16"/>
    <mergeCell ref="A17:AN17"/>
    <mergeCell ref="A18:AN18"/>
    <mergeCell ref="A19:N19"/>
    <mergeCell ref="A20:N20"/>
    <mergeCell ref="Q19:AN19"/>
    <mergeCell ref="Q20:AN20"/>
    <mergeCell ref="CN47:CU47"/>
    <mergeCell ref="P46:AF46"/>
    <mergeCell ref="AH46:AX46"/>
    <mergeCell ref="AZ47:BP47"/>
    <mergeCell ref="A43:W43"/>
    <mergeCell ref="AN41:AX41"/>
    <mergeCell ref="A36:R36"/>
    <mergeCell ref="A40:R40"/>
    <mergeCell ref="S40:W40"/>
    <mergeCell ref="X39:AE39"/>
    <mergeCell ref="X40:AE40"/>
    <mergeCell ref="AF39:AM39"/>
    <mergeCell ref="A37:R37"/>
    <mergeCell ref="A46:N46"/>
    <mergeCell ref="A42:R42"/>
    <mergeCell ref="S42:W42"/>
    <mergeCell ref="X42:AE42"/>
    <mergeCell ref="AF42:AM42"/>
    <mergeCell ref="AN42:AX42"/>
    <mergeCell ref="AF40:AM40"/>
    <mergeCell ref="AN39:AX39"/>
    <mergeCell ref="AN40:AX40"/>
    <mergeCell ref="CN46:CU46"/>
    <mergeCell ref="AZ46:BP46"/>
    <mergeCell ref="AZ49:BP49"/>
    <mergeCell ref="BR49:CH49"/>
    <mergeCell ref="AY36:BN36"/>
    <mergeCell ref="AY37:BN37"/>
    <mergeCell ref="A38:R38"/>
    <mergeCell ref="AF43:AM43"/>
    <mergeCell ref="AY41:BN41"/>
    <mergeCell ref="AY43:BN43"/>
    <mergeCell ref="AN37:AX37"/>
    <mergeCell ref="AY42:BN42"/>
    <mergeCell ref="AN36:AX36"/>
    <mergeCell ref="BO40:BY40"/>
    <mergeCell ref="BO42:BY42"/>
    <mergeCell ref="BO43:BY43"/>
    <mergeCell ref="BZ43:CJ43"/>
    <mergeCell ref="BR48:CH48"/>
    <mergeCell ref="BZ44:CJ44"/>
    <mergeCell ref="BZ39:CJ39"/>
    <mergeCell ref="BZ40:CJ40"/>
    <mergeCell ref="AZ48:BP48"/>
    <mergeCell ref="AF37:AM37"/>
    <mergeCell ref="BO41:BY41"/>
    <mergeCell ref="BO44:BY44"/>
    <mergeCell ref="BZ41:CJ41"/>
    <mergeCell ref="B50:D50"/>
    <mergeCell ref="F50:U50"/>
    <mergeCell ref="X50:Y50"/>
    <mergeCell ref="P48:AF48"/>
    <mergeCell ref="AH48:AX48"/>
    <mergeCell ref="A41:R41"/>
    <mergeCell ref="S41:W41"/>
    <mergeCell ref="X41:AE41"/>
    <mergeCell ref="AF41:AM41"/>
    <mergeCell ref="X43:AE43"/>
    <mergeCell ref="P49:AF49"/>
    <mergeCell ref="AH49:AX49"/>
    <mergeCell ref="P47:AF47"/>
    <mergeCell ref="AH47:AX47"/>
    <mergeCell ref="AN43:AX43"/>
    <mergeCell ref="AY35:BN35"/>
    <mergeCell ref="AN38:AX38"/>
    <mergeCell ref="BZ42:CJ42"/>
    <mergeCell ref="CJ23:CU23"/>
    <mergeCell ref="BI21:BK21"/>
    <mergeCell ref="AY24:BA24"/>
    <mergeCell ref="CJ29:CU29"/>
    <mergeCell ref="CJ30:CU30"/>
    <mergeCell ref="S27:BT27"/>
    <mergeCell ref="BO36:BY36"/>
    <mergeCell ref="BO34:BY34"/>
    <mergeCell ref="BZ36:CJ36"/>
    <mergeCell ref="AY38:BN38"/>
    <mergeCell ref="BO38:BY38"/>
    <mergeCell ref="BZ38:CJ38"/>
    <mergeCell ref="AY40:BN40"/>
    <mergeCell ref="BO39:BY39"/>
    <mergeCell ref="BZ37:CJ37"/>
    <mergeCell ref="BO35:BY35"/>
    <mergeCell ref="AY39:BN39"/>
    <mergeCell ref="AF36:AM36"/>
    <mergeCell ref="S38:W38"/>
    <mergeCell ref="X38:AE38"/>
    <mergeCell ref="AF38:AM38"/>
    <mergeCell ref="BI10:CU10"/>
    <mergeCell ref="BI11:CU11"/>
    <mergeCell ref="BO33:CJ33"/>
    <mergeCell ref="S33:W33"/>
    <mergeCell ref="BH17:CU17"/>
    <mergeCell ref="AK25:AT25"/>
    <mergeCell ref="AW25:AX25"/>
    <mergeCell ref="AG25:AI25"/>
    <mergeCell ref="X33:BN33"/>
    <mergeCell ref="A14:AN14"/>
    <mergeCell ref="BH14:CU14"/>
    <mergeCell ref="B21:D21"/>
    <mergeCell ref="F21:U21"/>
    <mergeCell ref="X21:Y21"/>
    <mergeCell ref="CJ24:CU24"/>
    <mergeCell ref="CJ26:CU26"/>
    <mergeCell ref="CJ27:CU27"/>
    <mergeCell ref="BM21:CB21"/>
    <mergeCell ref="CE21:CF21"/>
    <mergeCell ref="CJ25:CU25"/>
    <mergeCell ref="CJ28:CU28"/>
    <mergeCell ref="A15:AN15"/>
    <mergeCell ref="BH15:CU15"/>
    <mergeCell ref="A16:AN16"/>
  </mergeCells>
  <phoneticPr fontId="1" type="noConversion"/>
  <pageMargins left="0.39370078740157483" right="0.39370078740157483" top="0.78740157480314965" bottom="0.39370078740157483" header="0.27559055118110237" footer="0.27559055118110237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G338"/>
  <sheetViews>
    <sheetView zoomScale="120" zoomScaleNormal="120" workbookViewId="0">
      <selection activeCell="F205" sqref="F205"/>
    </sheetView>
  </sheetViews>
  <sheetFormatPr defaultRowHeight="12.75" x14ac:dyDescent="0.2"/>
  <cols>
    <col min="1" max="1" width="41.28515625" customWidth="1"/>
    <col min="2" max="2" width="19.42578125" customWidth="1"/>
    <col min="3" max="3" width="21.140625" customWidth="1"/>
    <col min="4" max="4" width="14.140625" customWidth="1"/>
    <col min="5" max="5" width="13.42578125" customWidth="1"/>
    <col min="6" max="6" width="10.140625" customWidth="1"/>
    <col min="7" max="7" width="10.140625" bestFit="1" customWidth="1"/>
  </cols>
  <sheetData>
    <row r="1" spans="1:7" ht="21.75" customHeight="1" x14ac:dyDescent="0.2">
      <c r="C1" s="239"/>
      <c r="D1" s="239"/>
      <c r="E1" s="239"/>
    </row>
    <row r="2" spans="1:7" x14ac:dyDescent="0.2">
      <c r="A2" s="235" t="s">
        <v>94</v>
      </c>
      <c r="B2" s="235"/>
      <c r="C2" s="235"/>
      <c r="D2" s="235"/>
      <c r="E2" s="235"/>
    </row>
    <row r="3" spans="1:7" ht="12.75" customHeight="1" x14ac:dyDescent="0.2">
      <c r="A3" s="235" t="s">
        <v>280</v>
      </c>
      <c r="B3" s="235"/>
      <c r="C3" s="235"/>
      <c r="D3" s="235"/>
      <c r="E3" s="235"/>
    </row>
    <row r="4" spans="1:7" ht="12" customHeight="1" x14ac:dyDescent="0.2">
      <c r="A4" s="107"/>
      <c r="B4" s="107"/>
      <c r="C4" s="107"/>
      <c r="D4" s="107"/>
      <c r="E4" s="24" t="s">
        <v>12</v>
      </c>
    </row>
    <row r="5" spans="1:7" ht="12" customHeight="1" x14ac:dyDescent="0.2">
      <c r="A5" s="107"/>
      <c r="B5" s="107"/>
      <c r="C5" s="107"/>
      <c r="D5" s="2" t="s">
        <v>0</v>
      </c>
      <c r="E5" s="104">
        <v>45112</v>
      </c>
    </row>
    <row r="6" spans="1:7" ht="26.25" customHeight="1" x14ac:dyDescent="0.2">
      <c r="A6" s="3" t="s">
        <v>62</v>
      </c>
      <c r="B6" s="248" t="s">
        <v>263</v>
      </c>
      <c r="C6" s="248"/>
      <c r="D6" s="2" t="s">
        <v>63</v>
      </c>
      <c r="E6" s="72"/>
    </row>
    <row r="7" spans="1:7" ht="32.25" customHeight="1" x14ac:dyDescent="0.2">
      <c r="A7" s="108" t="s">
        <v>64</v>
      </c>
      <c r="B7" s="249" t="s">
        <v>256</v>
      </c>
      <c r="C7" s="249"/>
      <c r="D7" s="2" t="s">
        <v>14</v>
      </c>
      <c r="E7" s="72"/>
    </row>
    <row r="8" spans="1:7" ht="24" customHeight="1" x14ac:dyDescent="0.2">
      <c r="A8" s="3" t="s">
        <v>65</v>
      </c>
      <c r="B8" s="250" t="s">
        <v>229</v>
      </c>
      <c r="C8" s="250"/>
      <c r="D8" s="2" t="s">
        <v>66</v>
      </c>
      <c r="E8" s="77"/>
    </row>
    <row r="9" spans="1:7" ht="13.9" customHeight="1" x14ac:dyDescent="0.2">
      <c r="A9" s="3" t="s">
        <v>230</v>
      </c>
      <c r="B9" s="1"/>
      <c r="C9" s="1"/>
      <c r="D9" s="2" t="s">
        <v>15</v>
      </c>
      <c r="E9" s="24">
        <v>384</v>
      </c>
    </row>
    <row r="10" spans="1:7" ht="12" customHeight="1" x14ac:dyDescent="0.2"/>
    <row r="11" spans="1:7" s="25" customFormat="1" ht="18.600000000000001" customHeight="1" x14ac:dyDescent="0.25">
      <c r="A11" s="244" t="s">
        <v>79</v>
      </c>
      <c r="B11" s="244"/>
      <c r="C11" s="244"/>
      <c r="D11" s="244"/>
      <c r="E11" s="109" t="s">
        <v>25</v>
      </c>
      <c r="F11" s="107"/>
      <c r="G11" s="107"/>
    </row>
    <row r="12" spans="1:7" ht="19.5" customHeight="1" x14ac:dyDescent="0.2">
      <c r="A12" s="254" t="str">
        <f t="shared" ref="A12" si="0">A22</f>
        <v>Вид расходов 121 "Фонд оплаты труда государственных (муниципальных) органов"</v>
      </c>
      <c r="B12" s="255"/>
      <c r="C12" s="255"/>
      <c r="D12" s="256"/>
      <c r="E12" s="110">
        <v>4850900</v>
      </c>
    </row>
    <row r="13" spans="1:7" ht="27" customHeight="1" x14ac:dyDescent="0.2">
      <c r="A13" s="254" t="s">
        <v>68</v>
      </c>
      <c r="B13" s="255"/>
      <c r="C13" s="255"/>
      <c r="D13" s="256"/>
      <c r="E13" s="110">
        <v>0</v>
      </c>
    </row>
    <row r="14" spans="1:7" ht="28.5" customHeight="1" x14ac:dyDescent="0.2">
      <c r="A14" s="254" t="s">
        <v>69</v>
      </c>
      <c r="B14" s="255"/>
      <c r="C14" s="255"/>
      <c r="D14" s="256"/>
      <c r="E14" s="110">
        <v>1442600</v>
      </c>
    </row>
    <row r="15" spans="1:7" ht="18" customHeight="1" x14ac:dyDescent="0.2">
      <c r="A15" s="251" t="s">
        <v>70</v>
      </c>
      <c r="B15" s="251"/>
      <c r="C15" s="251"/>
      <c r="D15" s="251"/>
      <c r="E15" s="110">
        <v>0</v>
      </c>
    </row>
    <row r="16" spans="1:7" ht="18" customHeight="1" x14ac:dyDescent="0.2">
      <c r="A16" s="252" t="s">
        <v>71</v>
      </c>
      <c r="B16" s="252"/>
      <c r="C16" s="252"/>
      <c r="D16" s="252"/>
      <c r="E16" s="110">
        <v>429400</v>
      </c>
    </row>
    <row r="17" spans="1:6" ht="15" customHeight="1" x14ac:dyDescent="0.2">
      <c r="A17" s="251" t="s">
        <v>72</v>
      </c>
      <c r="B17" s="251"/>
      <c r="C17" s="251"/>
      <c r="D17" s="251"/>
      <c r="E17" s="110">
        <v>0</v>
      </c>
    </row>
    <row r="18" spans="1:6" ht="21" customHeight="1" x14ac:dyDescent="0.2">
      <c r="A18" s="251" t="s">
        <v>239</v>
      </c>
      <c r="B18" s="251"/>
      <c r="C18" s="251"/>
      <c r="D18" s="251"/>
      <c r="E18" s="111">
        <v>3370.65</v>
      </c>
    </row>
    <row r="19" spans="1:6" ht="20.45" customHeight="1" x14ac:dyDescent="0.2">
      <c r="A19" s="253" t="s">
        <v>73</v>
      </c>
      <c r="B19" s="253"/>
      <c r="C19" s="253"/>
      <c r="D19" s="253"/>
      <c r="E19" s="111">
        <f>E12+E14+E16+E17+E18</f>
        <v>6726270.6500000004</v>
      </c>
    </row>
    <row r="20" spans="1:6" ht="16.149999999999999" customHeight="1" x14ac:dyDescent="0.2">
      <c r="A20" s="26"/>
      <c r="B20" s="27"/>
      <c r="C20" s="27"/>
      <c r="D20" s="27"/>
      <c r="E20" s="27"/>
    </row>
    <row r="21" spans="1:6" x14ac:dyDescent="0.2">
      <c r="A21" s="112" t="s">
        <v>74</v>
      </c>
      <c r="B21" s="75"/>
      <c r="C21" s="113"/>
      <c r="D21" s="113"/>
      <c r="E21" s="114">
        <f>E26+E27</f>
        <v>4850900</v>
      </c>
    </row>
    <row r="22" spans="1:6" ht="18.75" customHeight="1" x14ac:dyDescent="0.2">
      <c r="A22" s="107" t="s">
        <v>67</v>
      </c>
      <c r="B22" s="75"/>
      <c r="C22" s="113"/>
      <c r="D22" s="113"/>
      <c r="E22" s="115"/>
    </row>
    <row r="23" spans="1:6" ht="12.6" customHeight="1" x14ac:dyDescent="0.2">
      <c r="A23" s="107"/>
      <c r="B23" s="75"/>
      <c r="C23" s="113"/>
      <c r="D23" s="113"/>
      <c r="E23" s="115"/>
    </row>
    <row r="24" spans="1:6" ht="44.25" customHeight="1" x14ac:dyDescent="0.2">
      <c r="A24" s="240" t="s">
        <v>75</v>
      </c>
      <c r="B24" s="241"/>
      <c r="C24" s="28" t="s">
        <v>228</v>
      </c>
      <c r="D24" s="28" t="s">
        <v>76</v>
      </c>
      <c r="E24" s="28" t="s">
        <v>77</v>
      </c>
      <c r="F24" s="27"/>
    </row>
    <row r="25" spans="1:6" x14ac:dyDescent="0.2">
      <c r="A25" s="240">
        <v>1</v>
      </c>
      <c r="B25" s="241"/>
      <c r="C25" s="28">
        <v>2</v>
      </c>
      <c r="D25" s="28">
        <v>3</v>
      </c>
      <c r="E25" s="28" t="s">
        <v>138</v>
      </c>
      <c r="F25" s="27"/>
    </row>
    <row r="26" spans="1:6" ht="18.75" customHeight="1" x14ac:dyDescent="0.2">
      <c r="A26" s="242" t="s">
        <v>265</v>
      </c>
      <c r="B26" s="243"/>
      <c r="C26" s="99"/>
      <c r="D26" s="28">
        <v>68</v>
      </c>
      <c r="E26" s="30">
        <v>1840900</v>
      </c>
      <c r="F26" s="31"/>
    </row>
    <row r="27" spans="1:6" ht="13.5" customHeight="1" x14ac:dyDescent="0.2">
      <c r="A27" s="242" t="s">
        <v>266</v>
      </c>
      <c r="B27" s="243"/>
      <c r="C27" s="99"/>
      <c r="D27" s="28">
        <v>68</v>
      </c>
      <c r="E27" s="30">
        <v>3010000</v>
      </c>
      <c r="F27" s="31"/>
    </row>
    <row r="28" spans="1:6" ht="12.75" customHeight="1" x14ac:dyDescent="0.2">
      <c r="A28" s="242"/>
      <c r="B28" s="243"/>
      <c r="C28" s="99">
        <f>C26+C27</f>
        <v>0</v>
      </c>
      <c r="D28" s="28"/>
      <c r="E28" s="30">
        <f>SUM(E26:E27)</f>
        <v>4850900</v>
      </c>
      <c r="F28" s="31"/>
    </row>
    <row r="29" spans="1:6" x14ac:dyDescent="0.2">
      <c r="A29" s="27"/>
      <c r="B29" s="27"/>
      <c r="C29" s="113"/>
      <c r="D29" s="113"/>
      <c r="E29" s="31"/>
    </row>
    <row r="30" spans="1:6" ht="1.5" customHeight="1" x14ac:dyDescent="0.2"/>
    <row r="31" spans="1:6" x14ac:dyDescent="0.2">
      <c r="A31" s="112" t="s">
        <v>78</v>
      </c>
      <c r="B31" s="75"/>
      <c r="C31" s="75"/>
      <c r="D31" s="113"/>
      <c r="E31" s="114"/>
    </row>
    <row r="32" spans="1:6" ht="27" customHeight="1" x14ac:dyDescent="0.2">
      <c r="A32" s="226" t="s">
        <v>68</v>
      </c>
      <c r="B32" s="226"/>
      <c r="C32" s="226"/>
      <c r="D32" s="226"/>
      <c r="E32" s="115"/>
    </row>
    <row r="33" spans="1:5" ht="7.5" customHeight="1" x14ac:dyDescent="0.2">
      <c r="A33" s="117"/>
      <c r="B33" s="117"/>
      <c r="C33" s="117"/>
      <c r="D33" s="117"/>
      <c r="E33" s="115"/>
    </row>
    <row r="34" spans="1:5" ht="25.5" x14ac:dyDescent="0.2">
      <c r="A34" s="28" t="s">
        <v>79</v>
      </c>
      <c r="B34" s="28" t="s">
        <v>80</v>
      </c>
      <c r="C34" s="28" t="s">
        <v>81</v>
      </c>
      <c r="D34" s="28" t="s">
        <v>82</v>
      </c>
      <c r="E34" s="28" t="s">
        <v>25</v>
      </c>
    </row>
    <row r="35" spans="1:5" ht="13.5" thickBot="1" x14ac:dyDescent="0.25">
      <c r="A35" s="32">
        <v>1</v>
      </c>
      <c r="B35" s="32">
        <v>2</v>
      </c>
      <c r="C35" s="32">
        <v>3</v>
      </c>
      <c r="D35" s="32">
        <v>4</v>
      </c>
      <c r="E35" s="32" t="s">
        <v>137</v>
      </c>
    </row>
    <row r="36" spans="1:5" x14ac:dyDescent="0.2">
      <c r="A36" s="236" t="s">
        <v>83</v>
      </c>
      <c r="B36" s="33"/>
      <c r="C36" s="34"/>
      <c r="D36" s="34"/>
      <c r="E36" s="79"/>
    </row>
    <row r="37" spans="1:5" x14ac:dyDescent="0.2">
      <c r="A37" s="237"/>
      <c r="B37" s="29"/>
      <c r="C37" s="35"/>
      <c r="D37" s="35"/>
      <c r="E37" s="36"/>
    </row>
    <row r="38" spans="1:5" ht="3" customHeight="1" thickBot="1" x14ac:dyDescent="0.25">
      <c r="A38" s="238"/>
      <c r="B38" s="37"/>
      <c r="C38" s="38"/>
      <c r="D38" s="38"/>
      <c r="E38" s="39"/>
    </row>
    <row r="39" spans="1:5" x14ac:dyDescent="0.2">
      <c r="A39" s="236" t="s">
        <v>84</v>
      </c>
      <c r="B39" s="34"/>
      <c r="C39" s="34"/>
      <c r="D39" s="34"/>
      <c r="E39" s="40"/>
    </row>
    <row r="40" spans="1:5" x14ac:dyDescent="0.2">
      <c r="A40" s="237"/>
      <c r="B40" s="35"/>
      <c r="C40" s="35"/>
      <c r="D40" s="35"/>
      <c r="E40" s="41"/>
    </row>
    <row r="41" spans="1:5" ht="2.25" customHeight="1" thickBot="1" x14ac:dyDescent="0.25">
      <c r="A41" s="238"/>
      <c r="B41" s="38"/>
      <c r="C41" s="38"/>
      <c r="D41" s="38"/>
      <c r="E41" s="42"/>
    </row>
    <row r="42" spans="1:5" x14ac:dyDescent="0.2">
      <c r="A42" s="245" t="s">
        <v>85</v>
      </c>
      <c r="B42" s="34"/>
      <c r="C42" s="34"/>
      <c r="D42" s="34"/>
      <c r="E42" s="40"/>
    </row>
    <row r="43" spans="1:5" x14ac:dyDescent="0.2">
      <c r="A43" s="246"/>
      <c r="B43" s="35"/>
      <c r="C43" s="35"/>
      <c r="D43" s="35"/>
      <c r="E43" s="36"/>
    </row>
    <row r="44" spans="1:5" ht="13.5" thickBot="1" x14ac:dyDescent="0.25">
      <c r="A44" s="247"/>
      <c r="B44" s="38"/>
      <c r="C44" s="38"/>
      <c r="D44" s="38"/>
      <c r="E44" s="39"/>
    </row>
    <row r="45" spans="1:5" x14ac:dyDescent="0.2">
      <c r="A45" s="43"/>
      <c r="B45" s="44"/>
      <c r="C45" s="45"/>
      <c r="D45" s="45"/>
      <c r="E45" s="46"/>
    </row>
    <row r="46" spans="1:5" ht="8.25" customHeight="1" x14ac:dyDescent="0.2">
      <c r="A46" s="27"/>
      <c r="B46" s="27"/>
      <c r="C46" s="27"/>
      <c r="D46" s="27"/>
      <c r="E46" s="113"/>
    </row>
    <row r="47" spans="1:5" ht="25.5" x14ac:dyDescent="0.2">
      <c r="A47" s="28" t="s">
        <v>79</v>
      </c>
      <c r="B47" s="28" t="s">
        <v>86</v>
      </c>
      <c r="C47" s="28" t="s">
        <v>87</v>
      </c>
      <c r="D47" s="28" t="s">
        <v>88</v>
      </c>
      <c r="E47" s="28" t="s">
        <v>25</v>
      </c>
    </row>
    <row r="48" spans="1:5" x14ac:dyDescent="0.2">
      <c r="A48" s="28">
        <v>1</v>
      </c>
      <c r="B48" s="28">
        <v>2</v>
      </c>
      <c r="C48" s="28">
        <v>3</v>
      </c>
      <c r="D48" s="28">
        <v>4</v>
      </c>
      <c r="E48" s="32" t="s">
        <v>137</v>
      </c>
    </row>
    <row r="49" spans="1:5" ht="24.75" customHeight="1" x14ac:dyDescent="0.2">
      <c r="A49" s="47" t="s">
        <v>89</v>
      </c>
      <c r="B49" s="29"/>
      <c r="C49" s="35"/>
      <c r="D49" s="35"/>
      <c r="E49" s="28">
        <v>0</v>
      </c>
    </row>
    <row r="50" spans="1:5" ht="24.75" customHeight="1" x14ac:dyDescent="0.2">
      <c r="A50" s="47" t="s">
        <v>89</v>
      </c>
      <c r="B50" s="29"/>
      <c r="C50" s="35"/>
      <c r="D50" s="35"/>
      <c r="E50" s="28">
        <v>0</v>
      </c>
    </row>
    <row r="51" spans="1:5" ht="24.75" customHeight="1" x14ac:dyDescent="0.2">
      <c r="A51" s="27"/>
      <c r="B51" s="44"/>
      <c r="C51" s="45"/>
      <c r="D51" s="45"/>
      <c r="E51" s="46"/>
    </row>
    <row r="52" spans="1:5" x14ac:dyDescent="0.2">
      <c r="A52" s="112" t="s">
        <v>90</v>
      </c>
      <c r="B52" s="27"/>
      <c r="C52" s="113"/>
      <c r="D52" s="113"/>
      <c r="E52" s="106">
        <f>$E$57</f>
        <v>1442600</v>
      </c>
    </row>
    <row r="53" spans="1:5" ht="30" customHeight="1" x14ac:dyDescent="0.2">
      <c r="A53" s="226" t="s">
        <v>69</v>
      </c>
      <c r="B53" s="226"/>
      <c r="C53" s="226"/>
      <c r="D53" s="226"/>
      <c r="E53" s="115"/>
    </row>
    <row r="54" spans="1:5" ht="13.9" customHeight="1" x14ac:dyDescent="0.2">
      <c r="A54" s="117"/>
      <c r="B54" s="117"/>
      <c r="C54" s="117"/>
      <c r="D54" s="117"/>
      <c r="E54" s="115"/>
    </row>
    <row r="55" spans="1:5" ht="25.5" x14ac:dyDescent="0.2">
      <c r="A55" s="224" t="s">
        <v>79</v>
      </c>
      <c r="B55" s="224"/>
      <c r="C55" s="224"/>
      <c r="D55" s="28" t="s">
        <v>91</v>
      </c>
      <c r="E55" s="28" t="s">
        <v>92</v>
      </c>
    </row>
    <row r="56" spans="1:5" ht="25.5" x14ac:dyDescent="0.2">
      <c r="A56" s="224">
        <v>1</v>
      </c>
      <c r="B56" s="224"/>
      <c r="C56" s="224"/>
      <c r="D56" s="28">
        <v>2</v>
      </c>
      <c r="E56" s="28" t="s">
        <v>215</v>
      </c>
    </row>
    <row r="57" spans="1:5" ht="27" customHeight="1" x14ac:dyDescent="0.2">
      <c r="A57" s="232" t="s">
        <v>93</v>
      </c>
      <c r="B57" s="233"/>
      <c r="C57" s="234"/>
      <c r="D57" s="30">
        <v>4850900</v>
      </c>
      <c r="E57" s="88">
        <v>1442600</v>
      </c>
    </row>
    <row r="58" spans="1:5" ht="19.149999999999999" customHeight="1" x14ac:dyDescent="0.2">
      <c r="A58" s="26"/>
      <c r="B58" s="27"/>
      <c r="C58" s="27"/>
      <c r="D58" s="27"/>
      <c r="E58" s="27"/>
    </row>
    <row r="59" spans="1:5" x14ac:dyDescent="0.2">
      <c r="A59" s="112" t="s">
        <v>95</v>
      </c>
      <c r="B59" s="75"/>
      <c r="C59" s="75"/>
      <c r="D59" s="113"/>
      <c r="E59" s="114"/>
    </row>
    <row r="60" spans="1:5" ht="15" customHeight="1" x14ac:dyDescent="0.2">
      <c r="A60" s="226" t="s">
        <v>70</v>
      </c>
      <c r="B60" s="226"/>
      <c r="C60" s="226"/>
      <c r="D60" s="226"/>
      <c r="E60" s="226"/>
    </row>
    <row r="61" spans="1:5" ht="15.6" customHeight="1" x14ac:dyDescent="0.2">
      <c r="A61" s="116"/>
      <c r="B61" s="116"/>
      <c r="C61" s="116"/>
      <c r="D61" s="116"/>
      <c r="E61" s="116"/>
    </row>
    <row r="62" spans="1:5" ht="38.25" x14ac:dyDescent="0.2">
      <c r="A62" s="28" t="s">
        <v>96</v>
      </c>
      <c r="B62" s="28" t="s">
        <v>97</v>
      </c>
      <c r="C62" s="28" t="s">
        <v>207</v>
      </c>
      <c r="D62" s="28" t="s">
        <v>98</v>
      </c>
      <c r="E62" s="28" t="s">
        <v>25</v>
      </c>
    </row>
    <row r="63" spans="1:5" x14ac:dyDescent="0.2">
      <c r="A63" s="49">
        <v>1</v>
      </c>
      <c r="B63" s="28">
        <v>2</v>
      </c>
      <c r="C63" s="28">
        <v>3</v>
      </c>
      <c r="D63" s="28">
        <v>4</v>
      </c>
      <c r="E63" s="28" t="s">
        <v>137</v>
      </c>
    </row>
    <row r="64" spans="1:5" ht="25.5" x14ac:dyDescent="0.2">
      <c r="A64" s="47" t="s">
        <v>99</v>
      </c>
      <c r="B64" s="35"/>
      <c r="C64" s="35"/>
      <c r="D64" s="35"/>
      <c r="E64" s="50"/>
    </row>
    <row r="65" spans="1:5" ht="25.5" x14ac:dyDescent="0.2">
      <c r="A65" s="47" t="s">
        <v>100</v>
      </c>
      <c r="B65" s="35"/>
      <c r="C65" s="35"/>
      <c r="D65" s="35"/>
      <c r="E65" s="50"/>
    </row>
    <row r="66" spans="1:5" x14ac:dyDescent="0.2">
      <c r="A66" s="47" t="s">
        <v>101</v>
      </c>
      <c r="B66" s="35"/>
      <c r="C66" s="35"/>
      <c r="D66" s="35"/>
      <c r="E66" s="50"/>
    </row>
    <row r="67" spans="1:5" x14ac:dyDescent="0.2">
      <c r="A67" s="47" t="s">
        <v>208</v>
      </c>
      <c r="B67" s="35"/>
      <c r="C67" s="35"/>
      <c r="D67" s="35"/>
      <c r="E67" s="50"/>
    </row>
    <row r="68" spans="1:5" x14ac:dyDescent="0.2">
      <c r="A68" s="47" t="s">
        <v>102</v>
      </c>
      <c r="B68" s="35"/>
      <c r="C68" s="35"/>
      <c r="D68" s="35"/>
      <c r="E68" s="50"/>
    </row>
    <row r="69" spans="1:5" x14ac:dyDescent="0.2">
      <c r="A69" s="47" t="s">
        <v>103</v>
      </c>
      <c r="B69" s="35"/>
      <c r="C69" s="35"/>
      <c r="D69" s="35"/>
      <c r="E69" s="50"/>
    </row>
    <row r="70" spans="1:5" ht="17.45" customHeight="1" x14ac:dyDescent="0.2">
      <c r="A70" s="27"/>
      <c r="B70" s="45"/>
      <c r="C70" s="45"/>
      <c r="D70" s="45"/>
      <c r="E70" s="51"/>
    </row>
    <row r="71" spans="1:5" x14ac:dyDescent="0.2">
      <c r="A71" s="112" t="s">
        <v>95</v>
      </c>
      <c r="B71" s="45"/>
      <c r="C71" s="45"/>
      <c r="D71" s="45"/>
      <c r="E71" s="118"/>
    </row>
    <row r="72" spans="1:5" ht="31.15" customHeight="1" x14ac:dyDescent="0.2">
      <c r="A72" s="229" t="s">
        <v>71</v>
      </c>
      <c r="B72" s="229"/>
      <c r="C72" s="229"/>
      <c r="D72" s="229"/>
    </row>
    <row r="73" spans="1:5" x14ac:dyDescent="0.2">
      <c r="A73" s="226"/>
      <c r="B73" s="226"/>
      <c r="C73" s="226"/>
      <c r="D73" s="226"/>
      <c r="E73" s="119"/>
    </row>
    <row r="74" spans="1:5" ht="38.25" x14ac:dyDescent="0.2">
      <c r="A74" s="28" t="s">
        <v>96</v>
      </c>
      <c r="B74" s="28" t="s">
        <v>97</v>
      </c>
      <c r="C74" s="28" t="s">
        <v>136</v>
      </c>
      <c r="D74" s="28" t="s">
        <v>98</v>
      </c>
      <c r="E74" s="28" t="s">
        <v>25</v>
      </c>
    </row>
    <row r="75" spans="1:5" x14ac:dyDescent="0.2">
      <c r="A75" s="49">
        <v>1</v>
      </c>
      <c r="B75" s="28">
        <v>2</v>
      </c>
      <c r="C75" s="28">
        <v>3</v>
      </c>
      <c r="D75" s="28">
        <v>4</v>
      </c>
      <c r="E75" s="28" t="s">
        <v>137</v>
      </c>
    </row>
    <row r="76" spans="1:5" x14ac:dyDescent="0.2">
      <c r="A76" s="47" t="s">
        <v>104</v>
      </c>
      <c r="B76" s="35"/>
      <c r="C76" s="35"/>
      <c r="D76" s="35"/>
      <c r="E76" s="50"/>
    </row>
    <row r="77" spans="1:5" x14ac:dyDescent="0.2">
      <c r="A77" s="47" t="s">
        <v>105</v>
      </c>
      <c r="B77" s="35"/>
      <c r="C77" s="35"/>
      <c r="D77" s="35"/>
      <c r="E77" s="50"/>
    </row>
    <row r="78" spans="1:5" x14ac:dyDescent="0.2">
      <c r="A78" s="52" t="s">
        <v>106</v>
      </c>
      <c r="B78" s="35"/>
      <c r="C78" s="35"/>
      <c r="D78" s="35"/>
      <c r="E78" s="50"/>
    </row>
    <row r="79" spans="1:5" x14ac:dyDescent="0.2">
      <c r="A79" s="47" t="s">
        <v>107</v>
      </c>
      <c r="B79" s="35"/>
      <c r="C79" s="35"/>
      <c r="D79" s="35"/>
      <c r="E79" s="50"/>
    </row>
    <row r="80" spans="1:5" x14ac:dyDescent="0.2">
      <c r="A80" s="53" t="s">
        <v>108</v>
      </c>
      <c r="B80" s="35"/>
      <c r="C80" s="35"/>
      <c r="D80" s="35"/>
      <c r="E80" s="54"/>
    </row>
    <row r="81" spans="1:6" x14ac:dyDescent="0.2">
      <c r="A81" s="27"/>
      <c r="B81" s="46"/>
      <c r="C81" s="46"/>
      <c r="D81" s="46"/>
      <c r="E81" s="46"/>
    </row>
    <row r="82" spans="1:6" x14ac:dyDescent="0.2">
      <c r="D82" s="55"/>
    </row>
    <row r="83" spans="1:6" x14ac:dyDescent="0.2">
      <c r="A83" s="112" t="s">
        <v>135</v>
      </c>
      <c r="B83" s="75"/>
      <c r="C83" s="74"/>
      <c r="D83" s="113"/>
      <c r="E83" s="114"/>
    </row>
    <row r="84" spans="1:6" ht="23.25" customHeight="1" x14ac:dyDescent="0.2">
      <c r="A84" s="226" t="s">
        <v>70</v>
      </c>
      <c r="B84" s="226"/>
      <c r="C84" s="226"/>
      <c r="D84" s="226"/>
      <c r="E84" s="226"/>
      <c r="F84" s="119"/>
    </row>
    <row r="85" spans="1:6" ht="13.15" customHeight="1" x14ac:dyDescent="0.2">
      <c r="A85" s="27"/>
      <c r="B85" s="57"/>
      <c r="C85" s="64"/>
      <c r="D85" s="64"/>
      <c r="E85" s="57"/>
    </row>
    <row r="86" spans="1:6" ht="25.5" x14ac:dyDescent="0.2">
      <c r="A86" s="48" t="s">
        <v>115</v>
      </c>
      <c r="B86" s="28" t="s">
        <v>116</v>
      </c>
      <c r="C86" s="28" t="s">
        <v>134</v>
      </c>
      <c r="D86" s="28" t="s">
        <v>118</v>
      </c>
      <c r="E86" s="28" t="s">
        <v>25</v>
      </c>
    </row>
    <row r="87" spans="1:6" x14ac:dyDescent="0.2">
      <c r="A87" s="48">
        <v>1</v>
      </c>
      <c r="B87" s="28">
        <v>2</v>
      </c>
      <c r="C87" s="28">
        <v>3</v>
      </c>
      <c r="D87" s="28">
        <v>4</v>
      </c>
      <c r="E87" s="28" t="s">
        <v>137</v>
      </c>
    </row>
    <row r="88" spans="1:6" x14ac:dyDescent="0.2">
      <c r="A88" s="63" t="s">
        <v>121</v>
      </c>
      <c r="B88" s="49" t="s">
        <v>122</v>
      </c>
      <c r="C88" s="49" t="s">
        <v>122</v>
      </c>
      <c r="D88" s="49" t="s">
        <v>122</v>
      </c>
      <c r="E88" s="60"/>
    </row>
    <row r="89" spans="1:6" x14ac:dyDescent="0.2">
      <c r="A89" s="63" t="s">
        <v>123</v>
      </c>
      <c r="B89" s="59"/>
      <c r="C89" s="59"/>
      <c r="D89" s="59"/>
      <c r="E89" s="28"/>
    </row>
    <row r="90" spans="1:6" x14ac:dyDescent="0.2">
      <c r="A90" s="63" t="s">
        <v>124</v>
      </c>
      <c r="B90" s="59"/>
      <c r="C90" s="59"/>
      <c r="D90" s="59"/>
      <c r="E90" s="50"/>
    </row>
    <row r="91" spans="1:6" x14ac:dyDescent="0.2">
      <c r="A91" s="120"/>
      <c r="B91" s="59"/>
      <c r="C91" s="59"/>
      <c r="D91" s="59"/>
      <c r="E91" s="28"/>
    </row>
    <row r="92" spans="1:6" x14ac:dyDescent="0.2">
      <c r="A92" s="120"/>
      <c r="B92" s="59"/>
      <c r="C92" s="59"/>
      <c r="D92" s="59"/>
      <c r="E92" s="28"/>
    </row>
    <row r="93" spans="1:6" x14ac:dyDescent="0.2">
      <c r="A93" s="63"/>
      <c r="B93" s="59"/>
      <c r="C93" s="59"/>
      <c r="D93" s="59"/>
      <c r="E93" s="28"/>
    </row>
    <row r="94" spans="1:6" x14ac:dyDescent="0.2">
      <c r="A94" s="66"/>
      <c r="B94" s="59"/>
      <c r="C94" s="59"/>
      <c r="D94" s="59"/>
      <c r="E94" s="28"/>
    </row>
    <row r="95" spans="1:6" x14ac:dyDescent="0.2">
      <c r="A95" s="66"/>
      <c r="B95" s="59"/>
      <c r="C95" s="59"/>
      <c r="D95" s="59"/>
      <c r="E95" s="28"/>
    </row>
    <row r="96" spans="1:6" x14ac:dyDescent="0.2">
      <c r="A96" s="63" t="s">
        <v>125</v>
      </c>
      <c r="B96" s="49" t="s">
        <v>122</v>
      </c>
      <c r="C96" s="49" t="s">
        <v>122</v>
      </c>
      <c r="D96" s="49" t="s">
        <v>122</v>
      </c>
      <c r="E96" s="61"/>
    </row>
    <row r="97" spans="1:6" x14ac:dyDescent="0.2">
      <c r="A97" s="63" t="s">
        <v>123</v>
      </c>
      <c r="B97" s="59"/>
      <c r="C97" s="59"/>
      <c r="D97" s="59"/>
      <c r="E97" s="28"/>
    </row>
    <row r="98" spans="1:6" x14ac:dyDescent="0.2">
      <c r="A98" s="63" t="s">
        <v>124</v>
      </c>
      <c r="B98" s="59"/>
      <c r="C98" s="59"/>
      <c r="D98" s="59"/>
      <c r="E98" s="28"/>
    </row>
    <row r="99" spans="1:6" x14ac:dyDescent="0.2">
      <c r="A99" s="63"/>
      <c r="B99" s="59"/>
      <c r="C99" s="59"/>
      <c r="D99" s="59"/>
      <c r="E99" s="28"/>
    </row>
    <row r="100" spans="1:6" x14ac:dyDescent="0.2">
      <c r="A100" s="63"/>
      <c r="B100" s="59"/>
      <c r="C100" s="59"/>
      <c r="D100" s="59"/>
      <c r="E100" s="28"/>
    </row>
    <row r="101" spans="1:6" x14ac:dyDescent="0.2">
      <c r="A101" s="63"/>
      <c r="B101" s="59"/>
      <c r="C101" s="59"/>
      <c r="D101" s="59"/>
      <c r="E101" s="28"/>
    </row>
    <row r="102" spans="1:6" x14ac:dyDescent="0.2">
      <c r="A102" s="66"/>
      <c r="B102" s="59"/>
      <c r="C102" s="59"/>
      <c r="D102" s="59"/>
      <c r="E102" s="28"/>
    </row>
    <row r="103" spans="1:6" x14ac:dyDescent="0.2">
      <c r="A103" s="66"/>
      <c r="B103" s="59"/>
      <c r="C103" s="59"/>
      <c r="D103" s="59"/>
      <c r="E103" s="28"/>
    </row>
    <row r="104" spans="1:6" x14ac:dyDescent="0.2">
      <c r="A104" s="66"/>
      <c r="B104" s="59"/>
      <c r="C104" s="59"/>
      <c r="D104" s="59"/>
      <c r="E104" s="28"/>
    </row>
    <row r="105" spans="1:6" x14ac:dyDescent="0.2">
      <c r="A105" s="63" t="s">
        <v>126</v>
      </c>
      <c r="B105" s="49" t="s">
        <v>122</v>
      </c>
      <c r="C105" s="49" t="s">
        <v>122</v>
      </c>
      <c r="D105" s="49" t="s">
        <v>122</v>
      </c>
      <c r="E105" s="35"/>
    </row>
    <row r="106" spans="1:6" x14ac:dyDescent="0.2">
      <c r="A106" s="231"/>
      <c r="B106" s="231"/>
      <c r="C106" s="57"/>
      <c r="D106" s="57"/>
      <c r="E106" s="57"/>
      <c r="F106" s="46"/>
    </row>
    <row r="107" spans="1:6" x14ac:dyDescent="0.2">
      <c r="A107" s="112" t="s">
        <v>135</v>
      </c>
      <c r="B107" s="75"/>
      <c r="C107" s="74"/>
      <c r="D107" s="113"/>
      <c r="E107" s="114">
        <v>16390</v>
      </c>
    </row>
    <row r="108" spans="1:6" ht="18" customHeight="1" x14ac:dyDescent="0.2">
      <c r="A108" s="226" t="s">
        <v>71</v>
      </c>
      <c r="B108" s="226"/>
      <c r="C108" s="226"/>
      <c r="D108" s="226"/>
      <c r="E108" s="226"/>
      <c r="F108" s="119"/>
    </row>
    <row r="109" spans="1:6" x14ac:dyDescent="0.2">
      <c r="A109" s="107"/>
      <c r="B109" s="75"/>
      <c r="C109" s="74"/>
      <c r="D109" s="113"/>
      <c r="E109" s="113"/>
      <c r="F109" s="115"/>
    </row>
    <row r="110" spans="1:6" ht="25.5" x14ac:dyDescent="0.2">
      <c r="A110" s="48" t="s">
        <v>115</v>
      </c>
      <c r="B110" s="28" t="s">
        <v>116</v>
      </c>
      <c r="C110" s="28" t="s">
        <v>117</v>
      </c>
      <c r="D110" s="28" t="s">
        <v>118</v>
      </c>
      <c r="E110" s="28" t="s">
        <v>25</v>
      </c>
    </row>
    <row r="111" spans="1:6" x14ac:dyDescent="0.2">
      <c r="A111" s="48">
        <v>1</v>
      </c>
      <c r="B111" s="28">
        <v>2</v>
      </c>
      <c r="C111" s="28">
        <v>3</v>
      </c>
      <c r="D111" s="28">
        <v>4</v>
      </c>
      <c r="E111" s="28" t="s">
        <v>137</v>
      </c>
    </row>
    <row r="112" spans="1:6" x14ac:dyDescent="0.2">
      <c r="A112" s="100" t="s">
        <v>119</v>
      </c>
      <c r="B112" s="86"/>
      <c r="C112" s="86"/>
      <c r="D112" s="86"/>
      <c r="E112" s="88"/>
    </row>
    <row r="113" spans="1:5" x14ac:dyDescent="0.2">
      <c r="A113" s="100" t="s">
        <v>120</v>
      </c>
      <c r="B113" s="86"/>
      <c r="C113" s="95"/>
      <c r="D113" s="95"/>
      <c r="E113" s="90"/>
    </row>
    <row r="114" spans="1:5" x14ac:dyDescent="0.2">
      <c r="A114" s="100" t="s">
        <v>205</v>
      </c>
      <c r="B114" s="86"/>
      <c r="C114" s="95"/>
      <c r="D114" s="95"/>
      <c r="E114" s="90"/>
    </row>
    <row r="115" spans="1:5" x14ac:dyDescent="0.2">
      <c r="A115" s="101" t="s">
        <v>206</v>
      </c>
      <c r="B115" s="95"/>
      <c r="C115" s="95"/>
      <c r="D115" s="95"/>
      <c r="E115" s="90"/>
    </row>
    <row r="116" spans="1:5" x14ac:dyDescent="0.2">
      <c r="A116" s="102" t="s">
        <v>121</v>
      </c>
      <c r="B116" s="92" t="s">
        <v>122</v>
      </c>
      <c r="C116" s="92" t="s">
        <v>122</v>
      </c>
      <c r="D116" s="92" t="s">
        <v>122</v>
      </c>
      <c r="E116" s="88"/>
    </row>
    <row r="117" spans="1:5" x14ac:dyDescent="0.2">
      <c r="A117" s="102" t="s">
        <v>127</v>
      </c>
      <c r="B117" s="95"/>
      <c r="C117" s="95"/>
      <c r="D117" s="95"/>
      <c r="E117" s="90"/>
    </row>
    <row r="118" spans="1:5" x14ac:dyDescent="0.2">
      <c r="A118" s="102" t="s">
        <v>128</v>
      </c>
      <c r="B118" s="95"/>
      <c r="C118" s="95"/>
      <c r="D118" s="95"/>
      <c r="E118" s="88"/>
    </row>
    <row r="119" spans="1:5" x14ac:dyDescent="0.2">
      <c r="A119" s="102" t="s">
        <v>129</v>
      </c>
      <c r="B119" s="95"/>
      <c r="C119" s="95"/>
      <c r="D119" s="95"/>
      <c r="E119" s="90"/>
    </row>
    <row r="120" spans="1:5" x14ac:dyDescent="0.2">
      <c r="A120" s="102" t="s">
        <v>242</v>
      </c>
      <c r="B120" s="95"/>
      <c r="C120" s="95"/>
      <c r="D120" s="95"/>
      <c r="E120" s="90"/>
    </row>
    <row r="121" spans="1:5" x14ac:dyDescent="0.2">
      <c r="A121" s="102" t="s">
        <v>130</v>
      </c>
      <c r="B121" s="95"/>
      <c r="C121" s="95"/>
      <c r="D121" s="95"/>
      <c r="E121" s="90"/>
    </row>
    <row r="122" spans="1:5" x14ac:dyDescent="0.2">
      <c r="A122" s="103"/>
      <c r="B122" s="95"/>
      <c r="C122" s="95"/>
      <c r="D122" s="95"/>
      <c r="E122" s="90"/>
    </row>
    <row r="123" spans="1:5" x14ac:dyDescent="0.2">
      <c r="A123" s="103"/>
      <c r="B123" s="95"/>
      <c r="C123" s="95"/>
      <c r="D123" s="95"/>
      <c r="E123" s="90"/>
    </row>
    <row r="124" spans="1:5" x14ac:dyDescent="0.2">
      <c r="A124" s="102" t="s">
        <v>125</v>
      </c>
      <c r="B124" s="92" t="s">
        <v>122</v>
      </c>
      <c r="C124" s="92" t="s">
        <v>122</v>
      </c>
      <c r="D124" s="92" t="s">
        <v>122</v>
      </c>
      <c r="E124" s="90"/>
    </row>
    <row r="125" spans="1:5" x14ac:dyDescent="0.2">
      <c r="A125" s="102" t="s">
        <v>129</v>
      </c>
      <c r="B125" s="95"/>
      <c r="C125" s="95"/>
      <c r="D125" s="95"/>
      <c r="E125" s="90"/>
    </row>
    <row r="126" spans="1:5" x14ac:dyDescent="0.2">
      <c r="A126" s="102"/>
      <c r="B126" s="95"/>
      <c r="C126" s="95"/>
      <c r="D126" s="95"/>
      <c r="E126" s="90"/>
    </row>
    <row r="127" spans="1:5" x14ac:dyDescent="0.2">
      <c r="A127" s="121"/>
      <c r="B127" s="95"/>
      <c r="C127" s="95"/>
      <c r="D127" s="95"/>
      <c r="E127" s="90"/>
    </row>
    <row r="128" spans="1:5" x14ac:dyDescent="0.2">
      <c r="A128" s="103" t="s">
        <v>131</v>
      </c>
      <c r="B128" s="95"/>
      <c r="C128" s="95"/>
      <c r="D128" s="95"/>
      <c r="E128" s="90"/>
    </row>
    <row r="129" spans="1:6" x14ac:dyDescent="0.2">
      <c r="A129" s="103"/>
      <c r="B129" s="95"/>
      <c r="C129" s="95"/>
      <c r="D129" s="95"/>
      <c r="E129" s="90"/>
    </row>
    <row r="130" spans="1:6" ht="13.15" customHeight="1" x14ac:dyDescent="0.2">
      <c r="A130" s="102" t="s">
        <v>132</v>
      </c>
      <c r="B130" s="95"/>
      <c r="C130" s="95"/>
      <c r="D130" s="95"/>
      <c r="E130" s="90"/>
    </row>
    <row r="131" spans="1:6" ht="26.45" customHeight="1" x14ac:dyDescent="0.2">
      <c r="A131" s="102" t="s">
        <v>133</v>
      </c>
      <c r="B131" s="95"/>
      <c r="C131" s="95"/>
      <c r="D131" s="86">
        <v>12</v>
      </c>
      <c r="E131" s="88">
        <v>16390</v>
      </c>
    </row>
    <row r="132" spans="1:6" x14ac:dyDescent="0.2">
      <c r="A132" s="102" t="s">
        <v>209</v>
      </c>
      <c r="B132" s="95"/>
      <c r="C132" s="95"/>
      <c r="D132" s="95"/>
      <c r="E132" s="90"/>
    </row>
    <row r="133" spans="1:6" x14ac:dyDescent="0.2">
      <c r="A133" s="85" t="s">
        <v>110</v>
      </c>
      <c r="B133" s="95"/>
      <c r="C133" s="95"/>
      <c r="D133" s="95"/>
      <c r="E133" s="90"/>
    </row>
    <row r="134" spans="1:6" x14ac:dyDescent="0.2">
      <c r="A134" s="85" t="s">
        <v>111</v>
      </c>
      <c r="B134" s="95"/>
      <c r="C134" s="95"/>
      <c r="D134" s="95"/>
      <c r="E134" s="90"/>
    </row>
    <row r="136" spans="1:6" x14ac:dyDescent="0.2">
      <c r="A136" s="56" t="s">
        <v>109</v>
      </c>
      <c r="B136" s="27"/>
      <c r="C136" s="57"/>
      <c r="D136" s="27"/>
      <c r="E136" s="27"/>
      <c r="F136" s="27"/>
    </row>
    <row r="137" spans="1:6" ht="18.600000000000001" customHeight="1" x14ac:dyDescent="0.2">
      <c r="A137" s="27" t="s">
        <v>110</v>
      </c>
      <c r="B137" s="113"/>
    </row>
    <row r="138" spans="1:6" ht="26.45" customHeight="1" x14ac:dyDescent="0.2">
      <c r="A138" s="49" t="s">
        <v>112</v>
      </c>
      <c r="B138" s="49" t="s">
        <v>25</v>
      </c>
    </row>
    <row r="139" spans="1:6" x14ac:dyDescent="0.2">
      <c r="A139" s="58"/>
      <c r="B139" s="59"/>
    </row>
    <row r="140" spans="1:6" x14ac:dyDescent="0.2">
      <c r="A140" s="58"/>
      <c r="B140" s="59"/>
    </row>
    <row r="141" spans="1:6" ht="17.45" customHeight="1" x14ac:dyDescent="0.2">
      <c r="A141" s="47" t="s">
        <v>113</v>
      </c>
      <c r="B141" s="67"/>
    </row>
    <row r="143" spans="1:6" x14ac:dyDescent="0.2">
      <c r="A143" s="64" t="s">
        <v>111</v>
      </c>
      <c r="B143" s="113"/>
    </row>
    <row r="144" spans="1:6" x14ac:dyDescent="0.2">
      <c r="A144" s="49" t="s">
        <v>112</v>
      </c>
      <c r="B144" s="49" t="s">
        <v>25</v>
      </c>
    </row>
    <row r="145" spans="1:5" x14ac:dyDescent="0.2">
      <c r="A145" s="59"/>
      <c r="B145" s="59"/>
    </row>
    <row r="146" spans="1:5" x14ac:dyDescent="0.2">
      <c r="A146" s="59"/>
      <c r="B146" s="59"/>
    </row>
    <row r="147" spans="1:5" x14ac:dyDescent="0.2">
      <c r="A147" s="65" t="s">
        <v>114</v>
      </c>
      <c r="B147" s="67"/>
    </row>
    <row r="149" spans="1:5" x14ac:dyDescent="0.2">
      <c r="A149" s="112" t="s">
        <v>139</v>
      </c>
      <c r="B149" s="26"/>
      <c r="C149" s="26"/>
      <c r="D149" s="26"/>
      <c r="E149" s="122">
        <f>E165+E166+E167+E168+E169+E171+E172+E170+E163+E164</f>
        <v>189735</v>
      </c>
    </row>
    <row r="150" spans="1:5" ht="33" customHeight="1" x14ac:dyDescent="0.2">
      <c r="A150" s="229" t="s">
        <v>71</v>
      </c>
      <c r="B150" s="231"/>
      <c r="C150" s="231"/>
      <c r="D150" s="231"/>
      <c r="E150" s="231"/>
    </row>
    <row r="151" spans="1:5" ht="15" customHeight="1" x14ac:dyDescent="0.2">
      <c r="A151" s="27"/>
      <c r="B151" s="27"/>
      <c r="C151" s="27"/>
      <c r="D151" s="27"/>
      <c r="E151" s="27"/>
    </row>
    <row r="152" spans="1:5" ht="22.5" customHeight="1" x14ac:dyDescent="0.2">
      <c r="A152" s="28" t="s">
        <v>115</v>
      </c>
      <c r="B152" s="28" t="s">
        <v>140</v>
      </c>
      <c r="C152" s="28" t="s">
        <v>134</v>
      </c>
      <c r="D152" s="28" t="s">
        <v>118</v>
      </c>
      <c r="E152" s="28" t="s">
        <v>25</v>
      </c>
    </row>
    <row r="153" spans="1:5" x14ac:dyDescent="0.2">
      <c r="A153" s="28">
        <v>1</v>
      </c>
      <c r="B153" s="28">
        <v>2</v>
      </c>
      <c r="C153" s="28">
        <v>3</v>
      </c>
      <c r="D153" s="28">
        <v>4</v>
      </c>
      <c r="E153" s="28" t="s">
        <v>137</v>
      </c>
    </row>
    <row r="154" spans="1:5" x14ac:dyDescent="0.2">
      <c r="A154" s="47" t="s">
        <v>222</v>
      </c>
      <c r="B154" s="86"/>
      <c r="C154" s="86"/>
      <c r="D154" s="86"/>
      <c r="E154" s="50"/>
    </row>
    <row r="155" spans="1:5" ht="25.5" x14ac:dyDescent="0.2">
      <c r="A155" s="47" t="s">
        <v>141</v>
      </c>
      <c r="B155" s="86"/>
      <c r="C155" s="86"/>
      <c r="D155" s="86"/>
      <c r="E155" s="50"/>
    </row>
    <row r="156" spans="1:5" s="26" customFormat="1" ht="38.25" x14ac:dyDescent="0.2">
      <c r="A156" s="85" t="s">
        <v>223</v>
      </c>
      <c r="B156" s="86"/>
      <c r="C156" s="86"/>
      <c r="D156" s="86"/>
      <c r="E156" s="88"/>
    </row>
    <row r="157" spans="1:5" ht="25.5" x14ac:dyDescent="0.2">
      <c r="A157" s="78" t="s">
        <v>216</v>
      </c>
      <c r="B157" s="86"/>
      <c r="C157" s="86"/>
      <c r="D157" s="86"/>
      <c r="E157" s="50"/>
    </row>
    <row r="158" spans="1:5" ht="25.5" x14ac:dyDescent="0.2">
      <c r="A158" s="78" t="s">
        <v>217</v>
      </c>
      <c r="B158" s="86"/>
      <c r="C158" s="86"/>
      <c r="D158" s="86"/>
      <c r="E158" s="50"/>
    </row>
    <row r="159" spans="1:5" x14ac:dyDescent="0.2">
      <c r="A159" s="47" t="s">
        <v>224</v>
      </c>
      <c r="B159" s="86"/>
      <c r="C159" s="86"/>
      <c r="D159" s="86"/>
      <c r="E159" s="50"/>
    </row>
    <row r="160" spans="1:5" ht="38.25" x14ac:dyDescent="0.2">
      <c r="A160" s="78" t="s">
        <v>219</v>
      </c>
      <c r="B160" s="86"/>
      <c r="C160" s="86"/>
      <c r="D160" s="86"/>
      <c r="E160" s="50"/>
    </row>
    <row r="161" spans="1:5" ht="25.5" x14ac:dyDescent="0.2">
      <c r="A161" s="78" t="s">
        <v>220</v>
      </c>
      <c r="B161" s="86"/>
      <c r="C161" s="86"/>
      <c r="D161" s="86"/>
      <c r="E161" s="50"/>
    </row>
    <row r="162" spans="1:5" ht="63.75" x14ac:dyDescent="0.2">
      <c r="A162" s="78" t="s">
        <v>218</v>
      </c>
      <c r="B162" s="86"/>
      <c r="C162" s="86"/>
      <c r="D162" s="86"/>
      <c r="E162" s="50"/>
    </row>
    <row r="163" spans="1:5" ht="25.5" x14ac:dyDescent="0.2">
      <c r="A163" s="105" t="s">
        <v>284</v>
      </c>
      <c r="B163" s="86"/>
      <c r="C163" s="86">
        <v>4500</v>
      </c>
      <c r="D163" s="86"/>
      <c r="E163" s="50">
        <v>4500</v>
      </c>
    </row>
    <row r="164" spans="1:5" x14ac:dyDescent="0.2">
      <c r="A164" s="78" t="s">
        <v>283</v>
      </c>
      <c r="B164" s="86"/>
      <c r="C164" s="86"/>
      <c r="D164" s="86"/>
      <c r="E164" s="50"/>
    </row>
    <row r="165" spans="1:5" x14ac:dyDescent="0.2">
      <c r="A165" s="78" t="s">
        <v>272</v>
      </c>
      <c r="B165" s="86"/>
      <c r="C165" s="86">
        <v>119845</v>
      </c>
      <c r="D165" s="86">
        <v>12</v>
      </c>
      <c r="E165" s="50">
        <v>119845</v>
      </c>
    </row>
    <row r="166" spans="1:5" x14ac:dyDescent="0.2">
      <c r="A166" s="78" t="s">
        <v>243</v>
      </c>
      <c r="B166" s="86"/>
      <c r="C166" s="86">
        <v>16390</v>
      </c>
      <c r="D166" s="86">
        <v>12</v>
      </c>
      <c r="E166" s="50">
        <v>16390</v>
      </c>
    </row>
    <row r="167" spans="1:5" x14ac:dyDescent="0.2">
      <c r="A167" s="78" t="s">
        <v>244</v>
      </c>
      <c r="B167" s="86"/>
      <c r="C167" s="86">
        <v>12000</v>
      </c>
      <c r="D167" s="86">
        <v>1</v>
      </c>
      <c r="E167" s="50">
        <v>12000</v>
      </c>
    </row>
    <row r="168" spans="1:5" x14ac:dyDescent="0.2">
      <c r="A168" s="78" t="s">
        <v>245</v>
      </c>
      <c r="B168" s="86"/>
      <c r="C168" s="86"/>
      <c r="D168" s="86"/>
      <c r="E168" s="50"/>
    </row>
    <row r="169" spans="1:5" x14ac:dyDescent="0.2">
      <c r="A169" s="84" t="s">
        <v>276</v>
      </c>
      <c r="B169" s="86"/>
      <c r="C169" s="86"/>
      <c r="D169" s="86"/>
      <c r="E169" s="50"/>
    </row>
    <row r="170" spans="1:5" x14ac:dyDescent="0.2">
      <c r="A170" s="84" t="s">
        <v>282</v>
      </c>
      <c r="B170" s="86"/>
      <c r="C170" s="86">
        <v>1500</v>
      </c>
      <c r="D170" s="86"/>
      <c r="E170" s="50">
        <v>1500</v>
      </c>
    </row>
    <row r="171" spans="1:5" ht="25.5" x14ac:dyDescent="0.2">
      <c r="A171" s="47" t="s">
        <v>274</v>
      </c>
      <c r="B171" s="86"/>
      <c r="C171" s="86">
        <v>35500</v>
      </c>
      <c r="D171" s="86">
        <v>1</v>
      </c>
      <c r="E171" s="50">
        <v>35500</v>
      </c>
    </row>
    <row r="172" spans="1:5" x14ac:dyDescent="0.2">
      <c r="A172" s="47" t="s">
        <v>142</v>
      </c>
      <c r="B172" s="86"/>
      <c r="C172" s="86"/>
      <c r="D172" s="86"/>
      <c r="E172" s="50"/>
    </row>
    <row r="174" spans="1:5" ht="3" customHeight="1" x14ac:dyDescent="0.2">
      <c r="A174" s="27"/>
      <c r="B174" s="57"/>
      <c r="C174" s="57"/>
      <c r="D174" s="57"/>
      <c r="E174" s="62"/>
    </row>
    <row r="175" spans="1:5" x14ac:dyDescent="0.2">
      <c r="A175" s="112" t="s">
        <v>139</v>
      </c>
      <c r="B175" s="26"/>
      <c r="C175" s="26"/>
      <c r="D175" s="26"/>
      <c r="E175" s="122"/>
    </row>
    <row r="176" spans="1:5" ht="17.25" customHeight="1" x14ac:dyDescent="0.2">
      <c r="A176" s="229" t="s">
        <v>70</v>
      </c>
      <c r="B176" s="229"/>
      <c r="C176" s="229"/>
      <c r="D176" s="229"/>
      <c r="E176" s="229"/>
    </row>
    <row r="177" spans="1:5" x14ac:dyDescent="0.2">
      <c r="A177" s="107"/>
      <c r="B177" s="75"/>
      <c r="C177" s="75"/>
      <c r="D177" s="113"/>
      <c r="E177" s="123"/>
    </row>
    <row r="178" spans="1:5" ht="25.5" x14ac:dyDescent="0.2">
      <c r="A178" s="28" t="s">
        <v>115</v>
      </c>
      <c r="B178" s="28" t="s">
        <v>140</v>
      </c>
      <c r="C178" s="28" t="s">
        <v>117</v>
      </c>
      <c r="D178" s="28" t="s">
        <v>118</v>
      </c>
      <c r="E178" s="28" t="s">
        <v>25</v>
      </c>
    </row>
    <row r="179" spans="1:5" x14ac:dyDescent="0.2">
      <c r="A179" s="28">
        <v>1</v>
      </c>
      <c r="B179" s="28">
        <v>2</v>
      </c>
      <c r="C179" s="28">
        <v>3</v>
      </c>
      <c r="D179" s="28">
        <v>4</v>
      </c>
      <c r="E179" s="28" t="s">
        <v>137</v>
      </c>
    </row>
    <row r="180" spans="1:5" x14ac:dyDescent="0.2">
      <c r="A180" s="87" t="s">
        <v>210</v>
      </c>
      <c r="B180" s="86"/>
      <c r="C180" s="86"/>
      <c r="D180" s="86"/>
      <c r="E180" s="88"/>
    </row>
    <row r="181" spans="1:5" x14ac:dyDescent="0.2">
      <c r="A181" s="85" t="s">
        <v>211</v>
      </c>
      <c r="B181" s="86"/>
      <c r="C181" s="86"/>
      <c r="D181" s="86"/>
      <c r="E181" s="88"/>
    </row>
    <row r="182" spans="1:5" x14ac:dyDescent="0.2">
      <c r="A182" s="89" t="s">
        <v>143</v>
      </c>
      <c r="B182" s="86"/>
      <c r="C182" s="86"/>
      <c r="D182" s="86"/>
      <c r="E182" s="88"/>
    </row>
    <row r="183" spans="1:5" x14ac:dyDescent="0.2">
      <c r="A183" s="85" t="s">
        <v>144</v>
      </c>
      <c r="B183" s="90"/>
      <c r="C183" s="90"/>
      <c r="D183" s="90"/>
      <c r="E183" s="88"/>
    </row>
    <row r="184" spans="1:5" x14ac:dyDescent="0.2">
      <c r="A184" s="84" t="s">
        <v>225</v>
      </c>
      <c r="B184" s="86"/>
      <c r="C184" s="86"/>
      <c r="D184" s="86"/>
      <c r="E184" s="88"/>
    </row>
    <row r="185" spans="1:5" ht="25.5" x14ac:dyDescent="0.2">
      <c r="A185" s="84" t="s">
        <v>145</v>
      </c>
      <c r="B185" s="86"/>
      <c r="C185" s="86"/>
      <c r="D185" s="86"/>
      <c r="E185" s="88"/>
    </row>
    <row r="186" spans="1:5" x14ac:dyDescent="0.2">
      <c r="A186" s="84" t="s">
        <v>146</v>
      </c>
      <c r="B186" s="86"/>
      <c r="C186" s="86"/>
      <c r="D186" s="86"/>
      <c r="E186" s="88"/>
    </row>
    <row r="187" spans="1:5" x14ac:dyDescent="0.2">
      <c r="A187" s="84"/>
      <c r="B187" s="86"/>
      <c r="C187" s="86"/>
      <c r="D187" s="86"/>
      <c r="E187" s="88"/>
    </row>
    <row r="188" spans="1:5" ht="25.5" x14ac:dyDescent="0.2">
      <c r="A188" s="84" t="s">
        <v>147</v>
      </c>
      <c r="B188" s="86"/>
      <c r="C188" s="86"/>
      <c r="D188" s="86"/>
      <c r="E188" s="88"/>
    </row>
    <row r="189" spans="1:5" x14ac:dyDescent="0.2">
      <c r="A189" s="84" t="s">
        <v>148</v>
      </c>
      <c r="B189" s="86"/>
      <c r="C189" s="86"/>
      <c r="D189" s="86"/>
      <c r="E189" s="88"/>
    </row>
    <row r="190" spans="1:5" x14ac:dyDescent="0.2">
      <c r="A190" s="84"/>
      <c r="B190" s="86"/>
      <c r="C190" s="86"/>
      <c r="D190" s="86"/>
      <c r="E190" s="88"/>
    </row>
    <row r="191" spans="1:5" ht="25.5" x14ac:dyDescent="0.2">
      <c r="A191" s="85" t="s">
        <v>149</v>
      </c>
      <c r="B191" s="86"/>
      <c r="C191" s="86"/>
      <c r="D191" s="86"/>
      <c r="E191" s="88"/>
    </row>
    <row r="192" spans="1:5" x14ac:dyDescent="0.2">
      <c r="A192" s="85" t="s">
        <v>150</v>
      </c>
      <c r="B192" s="86"/>
      <c r="C192" s="86"/>
      <c r="D192" s="86"/>
      <c r="E192" s="88"/>
    </row>
    <row r="193" spans="1:5" x14ac:dyDescent="0.2">
      <c r="A193" s="84" t="s">
        <v>151</v>
      </c>
      <c r="B193" s="86"/>
      <c r="C193" s="86"/>
      <c r="D193" s="86"/>
      <c r="E193" s="88"/>
    </row>
    <row r="194" spans="1:5" x14ac:dyDescent="0.2">
      <c r="A194" s="84" t="s">
        <v>152</v>
      </c>
      <c r="B194" s="86"/>
      <c r="C194" s="86"/>
      <c r="D194" s="86"/>
      <c r="E194" s="88"/>
    </row>
    <row r="195" spans="1:5" x14ac:dyDescent="0.2">
      <c r="A195" s="85" t="s">
        <v>153</v>
      </c>
      <c r="B195" s="86"/>
      <c r="C195" s="86"/>
      <c r="D195" s="86"/>
      <c r="E195" s="88"/>
    </row>
    <row r="196" spans="1:5" x14ac:dyDescent="0.2">
      <c r="A196" s="84" t="s">
        <v>212</v>
      </c>
      <c r="B196" s="86"/>
      <c r="C196" s="86"/>
      <c r="D196" s="86"/>
      <c r="E196" s="88"/>
    </row>
    <row r="197" spans="1:5" x14ac:dyDescent="0.2">
      <c r="A197" s="85" t="s">
        <v>126</v>
      </c>
      <c r="B197" s="90" t="s">
        <v>122</v>
      </c>
      <c r="C197" s="90" t="s">
        <v>122</v>
      </c>
      <c r="D197" s="90" t="s">
        <v>122</v>
      </c>
      <c r="E197" s="91"/>
    </row>
    <row r="199" spans="1:5" ht="4.5" customHeight="1" x14ac:dyDescent="0.2"/>
    <row r="200" spans="1:5" x14ac:dyDescent="0.2">
      <c r="A200" s="112" t="s">
        <v>154</v>
      </c>
      <c r="B200" s="26"/>
      <c r="C200" s="26"/>
      <c r="D200" s="26"/>
      <c r="E200" s="124">
        <f>E205</f>
        <v>370.65</v>
      </c>
    </row>
    <row r="201" spans="1:5" x14ac:dyDescent="0.2">
      <c r="A201" s="226" t="s">
        <v>239</v>
      </c>
      <c r="B201" s="226"/>
      <c r="C201" s="226"/>
      <c r="D201" s="226"/>
      <c r="E201" s="226"/>
    </row>
    <row r="202" spans="1:5" x14ac:dyDescent="0.2">
      <c r="A202" s="26"/>
      <c r="B202" s="26"/>
      <c r="C202" s="26"/>
      <c r="D202" s="113"/>
      <c r="E202" s="115"/>
    </row>
    <row r="203" spans="1:5" ht="25.5" x14ac:dyDescent="0.2">
      <c r="A203" s="28" t="s">
        <v>115</v>
      </c>
      <c r="B203" s="28" t="s">
        <v>140</v>
      </c>
      <c r="C203" s="28" t="s">
        <v>241</v>
      </c>
      <c r="D203" s="28" t="s">
        <v>118</v>
      </c>
      <c r="E203" s="28" t="s">
        <v>25</v>
      </c>
    </row>
    <row r="204" spans="1:5" x14ac:dyDescent="0.2">
      <c r="A204" s="28">
        <v>1</v>
      </c>
      <c r="B204" s="28">
        <v>2</v>
      </c>
      <c r="C204" s="28">
        <v>3</v>
      </c>
      <c r="D204" s="28">
        <v>4</v>
      </c>
      <c r="E204" s="28" t="s">
        <v>137</v>
      </c>
    </row>
    <row r="205" spans="1:5" x14ac:dyDescent="0.2">
      <c r="A205" s="52" t="s">
        <v>240</v>
      </c>
      <c r="B205" s="35"/>
      <c r="C205" s="35"/>
      <c r="D205" s="35"/>
      <c r="E205" s="81">
        <v>370.65</v>
      </c>
    </row>
    <row r="206" spans="1:5" x14ac:dyDescent="0.2">
      <c r="A206" s="68"/>
      <c r="B206" s="45"/>
      <c r="C206" s="45"/>
      <c r="D206" s="45"/>
      <c r="E206" s="51"/>
    </row>
    <row r="207" spans="1:5" x14ac:dyDescent="0.2">
      <c r="A207" s="26"/>
      <c r="B207" s="26"/>
      <c r="C207" s="26"/>
      <c r="D207" s="26"/>
      <c r="E207" s="26"/>
    </row>
    <row r="208" spans="1:5" x14ac:dyDescent="0.2">
      <c r="A208" s="112" t="s">
        <v>155</v>
      </c>
      <c r="B208" s="26"/>
      <c r="C208" s="26"/>
      <c r="D208" s="26"/>
      <c r="E208" s="122">
        <f>E214</f>
        <v>3000</v>
      </c>
    </row>
    <row r="209" spans="1:7" x14ac:dyDescent="0.2">
      <c r="A209" s="226" t="s">
        <v>72</v>
      </c>
      <c r="B209" s="226"/>
      <c r="C209" s="226"/>
      <c r="D209" s="226"/>
      <c r="E209" s="226"/>
    </row>
    <row r="210" spans="1:7" x14ac:dyDescent="0.2">
      <c r="A210" s="107"/>
      <c r="B210" s="75"/>
      <c r="C210" s="75"/>
      <c r="D210" s="113"/>
      <c r="E210" s="115"/>
    </row>
    <row r="211" spans="1:7" ht="25.5" x14ac:dyDescent="0.2">
      <c r="A211" s="28" t="s">
        <v>115</v>
      </c>
      <c r="B211" s="28" t="s">
        <v>140</v>
      </c>
      <c r="C211" s="28" t="s">
        <v>241</v>
      </c>
      <c r="D211" s="28" t="s">
        <v>118</v>
      </c>
      <c r="E211" s="28" t="s">
        <v>25</v>
      </c>
    </row>
    <row r="212" spans="1:7" x14ac:dyDescent="0.2">
      <c r="A212" s="28">
        <v>1</v>
      </c>
      <c r="B212" s="28">
        <v>2</v>
      </c>
      <c r="C212" s="28">
        <v>3</v>
      </c>
      <c r="D212" s="28">
        <v>4</v>
      </c>
      <c r="E212" s="28" t="s">
        <v>137</v>
      </c>
    </row>
    <row r="213" spans="1:7" x14ac:dyDescent="0.2">
      <c r="A213" s="53" t="s">
        <v>156</v>
      </c>
      <c r="B213" s="35"/>
      <c r="C213" s="35"/>
      <c r="D213" s="35"/>
      <c r="E213" s="81">
        <f>B213*C213*D213/1000</f>
        <v>0</v>
      </c>
    </row>
    <row r="214" spans="1:7" x14ac:dyDescent="0.2">
      <c r="A214" s="53" t="s">
        <v>157</v>
      </c>
      <c r="B214" s="35"/>
      <c r="C214" s="35"/>
      <c r="D214" s="35"/>
      <c r="E214" s="50">
        <v>3000</v>
      </c>
    </row>
    <row r="215" spans="1:7" ht="25.5" x14ac:dyDescent="0.2">
      <c r="A215" s="47" t="s">
        <v>158</v>
      </c>
      <c r="B215" s="35"/>
      <c r="C215" s="35"/>
      <c r="D215" s="35"/>
      <c r="E215" s="28"/>
    </row>
    <row r="216" spans="1:7" x14ac:dyDescent="0.2">
      <c r="A216" s="52" t="s">
        <v>159</v>
      </c>
      <c r="B216" s="35"/>
      <c r="C216" s="35"/>
      <c r="D216" s="35"/>
      <c r="E216" s="28">
        <f>B216*C216*D216</f>
        <v>0</v>
      </c>
    </row>
    <row r="219" spans="1:7" x14ac:dyDescent="0.2">
      <c r="A219" s="227" t="s">
        <v>160</v>
      </c>
      <c r="B219" s="227"/>
      <c r="C219" s="227"/>
      <c r="D219" s="227"/>
      <c r="E219" s="227"/>
      <c r="F219" s="125"/>
    </row>
    <row r="220" spans="1:7" x14ac:dyDescent="0.2">
      <c r="A220" s="226" t="s">
        <v>70</v>
      </c>
      <c r="B220" s="226"/>
      <c r="C220" s="226"/>
      <c r="D220" s="226"/>
      <c r="E220" s="226"/>
      <c r="F220" s="226"/>
      <c r="G220" s="226"/>
    </row>
    <row r="221" spans="1:7" x14ac:dyDescent="0.2">
      <c r="A221" s="230"/>
      <c r="B221" s="230"/>
      <c r="C221" s="230"/>
      <c r="D221" s="230"/>
      <c r="E221" s="230"/>
      <c r="F221" s="230"/>
      <c r="G221" s="230"/>
    </row>
    <row r="222" spans="1:7" x14ac:dyDescent="0.2">
      <c r="A222" s="224" t="s">
        <v>161</v>
      </c>
      <c r="B222" s="224" t="s">
        <v>162</v>
      </c>
      <c r="C222" s="224"/>
      <c r="D222" s="224"/>
      <c r="E222" s="224" t="s">
        <v>134</v>
      </c>
      <c r="F222" s="224" t="s">
        <v>163</v>
      </c>
    </row>
    <row r="223" spans="1:7" ht="25.5" x14ac:dyDescent="0.2">
      <c r="A223" s="224"/>
      <c r="B223" s="28" t="s">
        <v>164</v>
      </c>
      <c r="C223" s="28" t="s">
        <v>165</v>
      </c>
      <c r="D223" s="28" t="s">
        <v>166</v>
      </c>
      <c r="E223" s="224"/>
      <c r="F223" s="224"/>
    </row>
    <row r="224" spans="1:7" ht="16.899999999999999" customHeight="1" x14ac:dyDescent="0.2">
      <c r="A224" s="28">
        <v>1</v>
      </c>
      <c r="B224" s="28">
        <v>2</v>
      </c>
      <c r="C224" s="28">
        <v>3</v>
      </c>
      <c r="D224" s="28">
        <v>4</v>
      </c>
      <c r="E224" s="28">
        <v>5</v>
      </c>
      <c r="F224" s="28" t="s">
        <v>173</v>
      </c>
    </row>
    <row r="225" spans="1:6" x14ac:dyDescent="0.2">
      <c r="A225" s="53" t="s">
        <v>167</v>
      </c>
      <c r="B225" s="24" t="s">
        <v>122</v>
      </c>
      <c r="C225" s="24" t="s">
        <v>122</v>
      </c>
      <c r="D225" s="24" t="s">
        <v>122</v>
      </c>
      <c r="E225" s="24" t="s">
        <v>122</v>
      </c>
      <c r="F225" s="69"/>
    </row>
    <row r="226" spans="1:6" x14ac:dyDescent="0.2">
      <c r="A226" s="70" t="s">
        <v>168</v>
      </c>
      <c r="B226" s="35"/>
      <c r="C226" s="35"/>
      <c r="D226" s="35"/>
      <c r="E226" s="35"/>
      <c r="F226" s="24"/>
    </row>
    <row r="227" spans="1:6" x14ac:dyDescent="0.2">
      <c r="A227" s="70"/>
      <c r="B227" s="35"/>
      <c r="C227" s="35"/>
      <c r="D227" s="35"/>
      <c r="E227" s="35"/>
      <c r="F227" s="24"/>
    </row>
    <row r="228" spans="1:6" x14ac:dyDescent="0.2">
      <c r="A228" s="70"/>
      <c r="B228" s="35"/>
      <c r="C228" s="35"/>
      <c r="D228" s="35"/>
      <c r="E228" s="35"/>
      <c r="F228" s="24"/>
    </row>
    <row r="229" spans="1:6" x14ac:dyDescent="0.2">
      <c r="A229" s="70"/>
      <c r="B229" s="35"/>
      <c r="C229" s="35"/>
      <c r="D229" s="35"/>
      <c r="E229" s="35"/>
      <c r="F229" s="24"/>
    </row>
    <row r="230" spans="1:6" x14ac:dyDescent="0.2">
      <c r="A230" s="70"/>
      <c r="B230" s="35"/>
      <c r="C230" s="35"/>
      <c r="D230" s="35"/>
      <c r="E230" s="35"/>
      <c r="F230" s="24"/>
    </row>
    <row r="231" spans="1:6" x14ac:dyDescent="0.2">
      <c r="A231" s="71"/>
      <c r="B231" s="35"/>
      <c r="C231" s="35"/>
      <c r="D231" s="35"/>
      <c r="E231" s="35"/>
      <c r="F231" s="24"/>
    </row>
    <row r="232" spans="1:6" x14ac:dyDescent="0.2">
      <c r="A232" s="71"/>
      <c r="B232" s="35"/>
      <c r="C232" s="35"/>
      <c r="D232" s="35"/>
      <c r="E232" s="35"/>
      <c r="F232" s="24"/>
    </row>
    <row r="233" spans="1:6" x14ac:dyDescent="0.2">
      <c r="A233" s="72" t="s">
        <v>169</v>
      </c>
      <c r="B233" s="24" t="s">
        <v>122</v>
      </c>
      <c r="C233" s="24" t="s">
        <v>122</v>
      </c>
      <c r="D233" s="24" t="s">
        <v>122</v>
      </c>
      <c r="E233" s="24" t="s">
        <v>122</v>
      </c>
      <c r="F233" s="69"/>
    </row>
    <row r="234" spans="1:6" x14ac:dyDescent="0.2">
      <c r="A234" s="70" t="s">
        <v>168</v>
      </c>
      <c r="B234" s="73"/>
      <c r="C234" s="73"/>
      <c r="D234" s="73"/>
      <c r="E234" s="73"/>
      <c r="F234" s="24"/>
    </row>
    <row r="235" spans="1:6" x14ac:dyDescent="0.2">
      <c r="A235" s="70"/>
      <c r="B235" s="73"/>
      <c r="C235" s="73"/>
      <c r="D235" s="73"/>
      <c r="E235" s="73"/>
      <c r="F235" s="24"/>
    </row>
    <row r="236" spans="1:6" x14ac:dyDescent="0.2">
      <c r="A236" s="70"/>
      <c r="B236" s="73"/>
      <c r="C236" s="73"/>
      <c r="D236" s="73"/>
      <c r="E236" s="73"/>
      <c r="F236" s="24"/>
    </row>
    <row r="237" spans="1:6" x14ac:dyDescent="0.2">
      <c r="A237" s="70"/>
      <c r="B237" s="73"/>
      <c r="C237" s="73"/>
      <c r="D237" s="73"/>
      <c r="E237" s="73"/>
      <c r="F237" s="24"/>
    </row>
    <row r="238" spans="1:6" x14ac:dyDescent="0.2">
      <c r="A238" s="70"/>
      <c r="B238" s="73"/>
      <c r="C238" s="73"/>
      <c r="D238" s="73"/>
      <c r="E238" s="73"/>
      <c r="F238" s="24"/>
    </row>
    <row r="239" spans="1:6" x14ac:dyDescent="0.2">
      <c r="A239" s="70"/>
      <c r="B239" s="73"/>
      <c r="C239" s="73"/>
      <c r="D239" s="73"/>
      <c r="E239" s="73"/>
      <c r="F239" s="24"/>
    </row>
    <row r="241" spans="1:7" x14ac:dyDescent="0.2">
      <c r="A241" s="227" t="s">
        <v>160</v>
      </c>
      <c r="B241" s="227"/>
      <c r="C241" s="227"/>
      <c r="D241" s="227"/>
      <c r="E241" s="227"/>
      <c r="F241" s="125"/>
    </row>
    <row r="242" spans="1:7" x14ac:dyDescent="0.2">
      <c r="A242" s="226" t="s">
        <v>71</v>
      </c>
      <c r="B242" s="226"/>
      <c r="C242" s="226"/>
      <c r="D242" s="226"/>
      <c r="E242" s="226"/>
      <c r="F242" s="226"/>
      <c r="G242" s="226"/>
    </row>
    <row r="243" spans="1:7" x14ac:dyDescent="0.2">
      <c r="A243" s="230"/>
      <c r="B243" s="230"/>
      <c r="C243" s="230"/>
      <c r="D243" s="230"/>
      <c r="E243" s="230"/>
      <c r="F243" s="230"/>
      <c r="G243" s="230"/>
    </row>
    <row r="244" spans="1:7" x14ac:dyDescent="0.2">
      <c r="A244" s="224" t="s">
        <v>161</v>
      </c>
      <c r="B244" s="224" t="s">
        <v>162</v>
      </c>
      <c r="C244" s="224"/>
      <c r="D244" s="224"/>
      <c r="E244" s="224" t="s">
        <v>134</v>
      </c>
      <c r="F244" s="224" t="s">
        <v>163</v>
      </c>
    </row>
    <row r="245" spans="1:7" ht="25.5" x14ac:dyDescent="0.2">
      <c r="A245" s="224"/>
      <c r="B245" s="28" t="s">
        <v>164</v>
      </c>
      <c r="C245" s="28" t="s">
        <v>165</v>
      </c>
      <c r="D245" s="28" t="s">
        <v>166</v>
      </c>
      <c r="E245" s="224"/>
      <c r="F245" s="224"/>
    </row>
    <row r="246" spans="1:7" ht="13.9" customHeight="1" x14ac:dyDescent="0.2">
      <c r="A246" s="28">
        <v>1</v>
      </c>
      <c r="B246" s="28">
        <v>2</v>
      </c>
      <c r="C246" s="28">
        <v>3</v>
      </c>
      <c r="D246" s="28">
        <v>4</v>
      </c>
      <c r="E246" s="28">
        <v>5</v>
      </c>
      <c r="F246" s="28" t="s">
        <v>173</v>
      </c>
    </row>
    <row r="247" spans="1:7" x14ac:dyDescent="0.2">
      <c r="A247" s="72" t="s">
        <v>170</v>
      </c>
      <c r="B247" s="73"/>
      <c r="C247" s="73"/>
      <c r="D247" s="73"/>
      <c r="E247" s="73"/>
      <c r="F247" s="69"/>
    </row>
    <row r="248" spans="1:7" x14ac:dyDescent="0.2">
      <c r="A248" s="72" t="s">
        <v>171</v>
      </c>
      <c r="B248" s="24" t="s">
        <v>122</v>
      </c>
      <c r="C248" s="24" t="s">
        <v>122</v>
      </c>
      <c r="D248" s="24" t="s">
        <v>122</v>
      </c>
      <c r="E248" s="24" t="s">
        <v>122</v>
      </c>
      <c r="F248" s="69"/>
    </row>
    <row r="249" spans="1:7" x14ac:dyDescent="0.2">
      <c r="A249" s="70" t="s">
        <v>168</v>
      </c>
      <c r="B249" s="73"/>
      <c r="C249" s="73"/>
      <c r="D249" s="73"/>
      <c r="E249" s="73"/>
      <c r="F249" s="24"/>
    </row>
    <row r="250" spans="1:7" x14ac:dyDescent="0.2">
      <c r="A250" s="70"/>
      <c r="B250" s="73"/>
      <c r="C250" s="73"/>
      <c r="D250" s="73"/>
      <c r="E250" s="73"/>
      <c r="F250" s="24"/>
    </row>
    <row r="251" spans="1:7" x14ac:dyDescent="0.2">
      <c r="A251" s="70"/>
      <c r="B251" s="73"/>
      <c r="C251" s="73"/>
      <c r="D251" s="73"/>
      <c r="E251" s="73"/>
      <c r="F251" s="24"/>
    </row>
    <row r="252" spans="1:7" x14ac:dyDescent="0.2">
      <c r="A252" s="70"/>
      <c r="B252" s="73"/>
      <c r="C252" s="73"/>
      <c r="D252" s="73"/>
      <c r="E252" s="73"/>
      <c r="F252" s="24"/>
    </row>
    <row r="253" spans="1:7" x14ac:dyDescent="0.2">
      <c r="A253" s="70"/>
      <c r="B253" s="73"/>
      <c r="C253" s="73"/>
      <c r="D253" s="73"/>
      <c r="E253" s="73"/>
      <c r="F253" s="24"/>
    </row>
    <row r="254" spans="1:7" x14ac:dyDescent="0.2">
      <c r="A254" s="70"/>
      <c r="B254" s="73"/>
      <c r="C254" s="73"/>
      <c r="D254" s="73"/>
      <c r="E254" s="73"/>
      <c r="F254" s="24"/>
    </row>
    <row r="255" spans="1:7" x14ac:dyDescent="0.2">
      <c r="A255" s="70"/>
      <c r="B255" s="73"/>
      <c r="C255" s="73"/>
      <c r="D255" s="73"/>
      <c r="E255" s="73"/>
      <c r="F255" s="24"/>
    </row>
    <row r="256" spans="1:7" x14ac:dyDescent="0.2">
      <c r="A256" s="47" t="s">
        <v>172</v>
      </c>
      <c r="B256" s="24" t="s">
        <v>122</v>
      </c>
      <c r="C256" s="24" t="s">
        <v>122</v>
      </c>
      <c r="D256" s="24" t="s">
        <v>122</v>
      </c>
      <c r="E256" s="24" t="s">
        <v>122</v>
      </c>
      <c r="F256" s="69"/>
    </row>
    <row r="257" spans="1:6" x14ac:dyDescent="0.2">
      <c r="A257" s="70" t="s">
        <v>168</v>
      </c>
      <c r="B257" s="73"/>
      <c r="C257" s="73"/>
      <c r="D257" s="73"/>
      <c r="E257" s="73"/>
      <c r="F257" s="24"/>
    </row>
    <row r="258" spans="1:6" x14ac:dyDescent="0.2">
      <c r="A258" s="70"/>
      <c r="B258" s="73"/>
      <c r="C258" s="73"/>
      <c r="D258" s="73"/>
      <c r="E258" s="73"/>
      <c r="F258" s="24"/>
    </row>
    <row r="259" spans="1:6" x14ac:dyDescent="0.2">
      <c r="A259" s="70"/>
      <c r="B259" s="73"/>
      <c r="C259" s="73"/>
      <c r="D259" s="73"/>
      <c r="E259" s="73"/>
      <c r="F259" s="24"/>
    </row>
    <row r="260" spans="1:6" x14ac:dyDescent="0.2">
      <c r="A260" s="70"/>
      <c r="B260" s="73"/>
      <c r="C260" s="73"/>
      <c r="D260" s="73"/>
      <c r="E260" s="73"/>
      <c r="F260" s="24"/>
    </row>
    <row r="261" spans="1:6" x14ac:dyDescent="0.2">
      <c r="A261" s="70"/>
      <c r="B261" s="73"/>
      <c r="C261" s="73"/>
      <c r="D261" s="73"/>
      <c r="E261" s="73"/>
      <c r="F261" s="24"/>
    </row>
    <row r="262" spans="1:6" x14ac:dyDescent="0.2">
      <c r="A262" s="70"/>
      <c r="B262" s="73"/>
      <c r="C262" s="73"/>
      <c r="D262" s="73"/>
      <c r="E262" s="73"/>
      <c r="F262" s="24"/>
    </row>
    <row r="263" spans="1:6" x14ac:dyDescent="0.2">
      <c r="A263" s="70"/>
      <c r="B263" s="73"/>
      <c r="C263" s="73"/>
      <c r="D263" s="73"/>
      <c r="E263" s="73"/>
      <c r="F263" s="24"/>
    </row>
    <row r="264" spans="1:6" x14ac:dyDescent="0.2">
      <c r="A264" s="72" t="s">
        <v>169</v>
      </c>
      <c r="B264" s="24" t="s">
        <v>122</v>
      </c>
      <c r="C264" s="24" t="s">
        <v>122</v>
      </c>
      <c r="D264" s="24" t="s">
        <v>122</v>
      </c>
      <c r="E264" s="24" t="s">
        <v>122</v>
      </c>
      <c r="F264" s="69"/>
    </row>
    <row r="265" spans="1:6" x14ac:dyDescent="0.2">
      <c r="A265" s="70" t="s">
        <v>168</v>
      </c>
      <c r="B265" s="73"/>
      <c r="C265" s="73"/>
      <c r="D265" s="73"/>
      <c r="E265" s="73"/>
      <c r="F265" s="24"/>
    </row>
    <row r="266" spans="1:6" x14ac:dyDescent="0.2">
      <c r="A266" s="70"/>
      <c r="B266" s="73"/>
      <c r="C266" s="73"/>
      <c r="D266" s="73"/>
      <c r="E266" s="73"/>
      <c r="F266" s="24"/>
    </row>
    <row r="267" spans="1:6" x14ac:dyDescent="0.2">
      <c r="A267" s="70"/>
      <c r="B267" s="73"/>
      <c r="C267" s="73"/>
      <c r="D267" s="73"/>
      <c r="E267" s="73"/>
      <c r="F267" s="24"/>
    </row>
    <row r="268" spans="1:6" x14ac:dyDescent="0.2">
      <c r="A268" s="70"/>
      <c r="B268" s="73"/>
      <c r="C268" s="73"/>
      <c r="D268" s="73"/>
      <c r="E268" s="73"/>
      <c r="F268" s="24"/>
    </row>
    <row r="269" spans="1:6" x14ac:dyDescent="0.2">
      <c r="A269" s="70"/>
      <c r="B269" s="73"/>
      <c r="C269" s="73"/>
      <c r="D269" s="73"/>
      <c r="E269" s="73"/>
      <c r="F269" s="24"/>
    </row>
    <row r="270" spans="1:6" x14ac:dyDescent="0.2">
      <c r="A270" s="70"/>
      <c r="B270" s="73"/>
      <c r="C270" s="73"/>
      <c r="D270" s="73"/>
      <c r="E270" s="73"/>
      <c r="F270" s="24"/>
    </row>
    <row r="271" spans="1:6" x14ac:dyDescent="0.2">
      <c r="A271" s="70"/>
      <c r="B271" s="73"/>
      <c r="C271" s="73"/>
      <c r="D271" s="73"/>
      <c r="E271" s="73"/>
      <c r="F271" s="24"/>
    </row>
    <row r="273" spans="1:5" ht="9" customHeight="1" x14ac:dyDescent="0.2"/>
    <row r="274" spans="1:5" x14ac:dyDescent="0.2">
      <c r="A274" s="225" t="s">
        <v>174</v>
      </c>
      <c r="B274" s="225"/>
      <c r="C274" s="225"/>
      <c r="D274" s="46"/>
      <c r="E274" s="126"/>
    </row>
    <row r="275" spans="1:5" x14ac:dyDescent="0.2">
      <c r="A275" s="229" t="s">
        <v>70</v>
      </c>
      <c r="B275" s="229"/>
      <c r="C275" s="229"/>
      <c r="D275" s="229"/>
      <c r="E275" s="229"/>
    </row>
    <row r="276" spans="1:5" x14ac:dyDescent="0.2">
      <c r="A276" s="27"/>
      <c r="B276" s="74"/>
      <c r="C276" s="46"/>
      <c r="D276" s="46"/>
      <c r="E276" s="51"/>
    </row>
    <row r="277" spans="1:5" x14ac:dyDescent="0.2">
      <c r="A277" s="28" t="s">
        <v>175</v>
      </c>
      <c r="B277" s="28" t="s">
        <v>176</v>
      </c>
      <c r="C277" s="28" t="s">
        <v>177</v>
      </c>
      <c r="D277" s="28" t="s">
        <v>178</v>
      </c>
      <c r="E277" s="28" t="s">
        <v>25</v>
      </c>
    </row>
    <row r="278" spans="1:5" x14ac:dyDescent="0.2">
      <c r="A278" s="28">
        <v>1</v>
      </c>
      <c r="B278" s="28">
        <v>2</v>
      </c>
      <c r="C278" s="28">
        <v>3</v>
      </c>
      <c r="D278" s="28">
        <v>4</v>
      </c>
      <c r="E278" s="28" t="s">
        <v>189</v>
      </c>
    </row>
    <row r="279" spans="1:5" x14ac:dyDescent="0.2">
      <c r="A279" s="47" t="s">
        <v>213</v>
      </c>
      <c r="B279" s="49" t="s">
        <v>179</v>
      </c>
      <c r="C279" s="86"/>
      <c r="D279" s="86"/>
      <c r="E279" s="28"/>
    </row>
    <row r="280" spans="1:5" x14ac:dyDescent="0.2">
      <c r="A280" s="47" t="s">
        <v>214</v>
      </c>
      <c r="B280" s="49" t="s">
        <v>179</v>
      </c>
      <c r="C280" s="86"/>
      <c r="D280" s="86"/>
      <c r="E280" s="50"/>
    </row>
    <row r="281" spans="1:5" x14ac:dyDescent="0.2">
      <c r="A281" s="47"/>
      <c r="B281" s="49" t="s">
        <v>179</v>
      </c>
      <c r="C281" s="86"/>
      <c r="D281" s="86"/>
      <c r="E281" s="50"/>
    </row>
    <row r="282" spans="1:5" x14ac:dyDescent="0.2">
      <c r="A282" s="47"/>
      <c r="B282" s="49" t="s">
        <v>179</v>
      </c>
      <c r="C282" s="86"/>
      <c r="D282" s="86"/>
      <c r="E282" s="28"/>
    </row>
    <row r="283" spans="1:5" x14ac:dyDescent="0.2">
      <c r="A283" s="47" t="s">
        <v>180</v>
      </c>
      <c r="B283" s="49" t="s">
        <v>179</v>
      </c>
      <c r="C283" s="86"/>
      <c r="D283" s="86"/>
      <c r="E283" s="50"/>
    </row>
    <row r="285" spans="1:5" x14ac:dyDescent="0.2">
      <c r="A285" s="225" t="s">
        <v>174</v>
      </c>
      <c r="B285" s="225"/>
      <c r="C285" s="225"/>
      <c r="D285" s="113"/>
      <c r="E285" s="127">
        <f>E293+E298+E299+E294</f>
        <v>4975</v>
      </c>
    </row>
    <row r="286" spans="1:5" x14ac:dyDescent="0.2">
      <c r="A286" s="226" t="s">
        <v>71</v>
      </c>
      <c r="B286" s="226"/>
      <c r="C286" s="226"/>
      <c r="D286" s="226"/>
      <c r="E286" s="226"/>
    </row>
    <row r="287" spans="1:5" x14ac:dyDescent="0.2">
      <c r="A287" s="128"/>
      <c r="B287" s="128"/>
      <c r="C287" s="128"/>
      <c r="D287" s="113"/>
      <c r="E287" s="115"/>
    </row>
    <row r="288" spans="1:5" x14ac:dyDescent="0.2">
      <c r="A288" s="28" t="s">
        <v>175</v>
      </c>
      <c r="B288" s="28" t="s">
        <v>176</v>
      </c>
      <c r="C288" s="28" t="s">
        <v>177</v>
      </c>
      <c r="D288" s="28" t="s">
        <v>178</v>
      </c>
      <c r="E288" s="28" t="s">
        <v>25</v>
      </c>
    </row>
    <row r="289" spans="1:7" x14ac:dyDescent="0.2">
      <c r="A289" s="28">
        <v>1</v>
      </c>
      <c r="B289" s="28">
        <v>2</v>
      </c>
      <c r="C289" s="28">
        <v>3</v>
      </c>
      <c r="D289" s="28">
        <v>4</v>
      </c>
      <c r="E289" s="28" t="s">
        <v>189</v>
      </c>
    </row>
    <row r="290" spans="1:7" x14ac:dyDescent="0.2">
      <c r="A290" s="47" t="s">
        <v>181</v>
      </c>
      <c r="B290" s="92" t="s">
        <v>179</v>
      </c>
      <c r="C290" s="86"/>
      <c r="D290" s="86"/>
      <c r="E290" s="88"/>
    </row>
    <row r="291" spans="1:7" x14ac:dyDescent="0.2">
      <c r="A291" s="47" t="s">
        <v>182</v>
      </c>
      <c r="B291" s="92" t="s">
        <v>179</v>
      </c>
      <c r="C291" s="86"/>
      <c r="D291" s="86"/>
      <c r="E291" s="90"/>
    </row>
    <row r="292" spans="1:7" x14ac:dyDescent="0.2">
      <c r="A292" s="47" t="s">
        <v>183</v>
      </c>
      <c r="B292" s="92" t="s">
        <v>122</v>
      </c>
      <c r="C292" s="90" t="s">
        <v>122</v>
      </c>
      <c r="D292" s="90" t="s">
        <v>122</v>
      </c>
      <c r="E292" s="86"/>
    </row>
    <row r="293" spans="1:7" x14ac:dyDescent="0.2">
      <c r="A293" s="47" t="s">
        <v>184</v>
      </c>
      <c r="B293" s="92" t="s">
        <v>122</v>
      </c>
      <c r="C293" s="90" t="s">
        <v>122</v>
      </c>
      <c r="D293" s="90" t="s">
        <v>122</v>
      </c>
      <c r="E293" s="86"/>
    </row>
    <row r="294" spans="1:7" x14ac:dyDescent="0.2">
      <c r="A294" s="47" t="s">
        <v>285</v>
      </c>
      <c r="B294" s="92" t="s">
        <v>122</v>
      </c>
      <c r="C294" s="90" t="s">
        <v>122</v>
      </c>
      <c r="D294" s="90" t="s">
        <v>122</v>
      </c>
      <c r="E294" s="90">
        <v>4975</v>
      </c>
    </row>
    <row r="295" spans="1:7" x14ac:dyDescent="0.2">
      <c r="A295" s="27"/>
      <c r="B295" s="93"/>
      <c r="C295" s="94"/>
      <c r="D295" s="94"/>
      <c r="E295" s="94"/>
    </row>
    <row r="296" spans="1:7" ht="38.25" x14ac:dyDescent="0.2">
      <c r="A296" s="28" t="s">
        <v>79</v>
      </c>
      <c r="B296" s="90" t="s">
        <v>185</v>
      </c>
      <c r="C296" s="90" t="s">
        <v>186</v>
      </c>
      <c r="D296" s="90" t="s">
        <v>88</v>
      </c>
      <c r="E296" s="90" t="s">
        <v>25</v>
      </c>
    </row>
    <row r="297" spans="1:7" x14ac:dyDescent="0.2">
      <c r="A297" s="28">
        <v>1</v>
      </c>
      <c r="B297" s="90">
        <v>2</v>
      </c>
      <c r="C297" s="90">
        <v>3</v>
      </c>
      <c r="D297" s="90">
        <v>4</v>
      </c>
      <c r="E297" s="90" t="s">
        <v>137</v>
      </c>
    </row>
    <row r="298" spans="1:7" x14ac:dyDescent="0.2">
      <c r="A298" s="47" t="s">
        <v>187</v>
      </c>
      <c r="B298" s="95"/>
      <c r="C298" s="95"/>
      <c r="D298" s="95"/>
      <c r="E298" s="96"/>
    </row>
    <row r="299" spans="1:7" x14ac:dyDescent="0.2">
      <c r="A299" s="47" t="s">
        <v>188</v>
      </c>
      <c r="B299" s="95"/>
      <c r="C299" s="95"/>
      <c r="D299" s="95"/>
      <c r="E299" s="96"/>
    </row>
    <row r="300" spans="1:7" x14ac:dyDescent="0.2">
      <c r="A300" s="47" t="s">
        <v>259</v>
      </c>
      <c r="B300" s="95"/>
      <c r="C300" s="95"/>
      <c r="D300" s="95"/>
      <c r="E300" s="96">
        <f>B300*C300*D300</f>
        <v>0</v>
      </c>
    </row>
    <row r="302" spans="1:7" x14ac:dyDescent="0.2">
      <c r="A302" s="227" t="s">
        <v>174</v>
      </c>
      <c r="B302" s="227"/>
      <c r="C302" s="227"/>
      <c r="D302" s="227"/>
      <c r="E302" s="227"/>
      <c r="F302" s="27"/>
      <c r="G302" s="27"/>
    </row>
    <row r="303" spans="1:7" x14ac:dyDescent="0.2">
      <c r="A303" s="226" t="s">
        <v>71</v>
      </c>
      <c r="B303" s="226"/>
      <c r="C303" s="226"/>
      <c r="D303" s="226"/>
      <c r="E303" s="226"/>
      <c r="F303" s="228"/>
      <c r="G303" s="129">
        <f>G308+G309</f>
        <v>218300</v>
      </c>
    </row>
    <row r="304" spans="1:7" x14ac:dyDescent="0.2">
      <c r="A304" s="75" t="s">
        <v>190</v>
      </c>
      <c r="B304" s="27"/>
      <c r="C304" s="27"/>
      <c r="D304" s="27"/>
      <c r="E304" s="27"/>
      <c r="F304" s="113"/>
      <c r="G304" s="130"/>
    </row>
    <row r="305" spans="1:7" x14ac:dyDescent="0.2">
      <c r="A305" s="75"/>
      <c r="B305" s="27"/>
      <c r="C305" s="27"/>
      <c r="D305" s="27"/>
      <c r="E305" s="27"/>
      <c r="F305" s="113"/>
      <c r="G305" s="130"/>
    </row>
    <row r="306" spans="1:7" ht="45" customHeight="1" x14ac:dyDescent="0.2">
      <c r="A306" s="28" t="s">
        <v>191</v>
      </c>
      <c r="B306" s="28" t="s">
        <v>268</v>
      </c>
      <c r="C306" s="28" t="s">
        <v>192</v>
      </c>
      <c r="D306" s="28" t="s">
        <v>193</v>
      </c>
      <c r="E306" s="28" t="s">
        <v>194</v>
      </c>
      <c r="F306" s="28" t="s">
        <v>195</v>
      </c>
      <c r="G306" s="28" t="s">
        <v>25</v>
      </c>
    </row>
    <row r="307" spans="1:7" ht="28.9" customHeight="1" x14ac:dyDescent="0.2">
      <c r="A307" s="28">
        <v>1</v>
      </c>
      <c r="B307" s="28">
        <v>2</v>
      </c>
      <c r="C307" s="28">
        <v>3</v>
      </c>
      <c r="D307" s="28">
        <v>4</v>
      </c>
      <c r="E307" s="28">
        <v>5</v>
      </c>
      <c r="F307" s="28">
        <v>6</v>
      </c>
      <c r="G307" s="28" t="s">
        <v>201</v>
      </c>
    </row>
    <row r="308" spans="1:7" x14ac:dyDescent="0.2">
      <c r="A308" s="84" t="s">
        <v>267</v>
      </c>
      <c r="B308" s="95"/>
      <c r="C308" s="95"/>
      <c r="D308" s="95"/>
      <c r="E308" s="95"/>
      <c r="F308" s="95"/>
      <c r="G308" s="92">
        <v>188000</v>
      </c>
    </row>
    <row r="309" spans="1:7" x14ac:dyDescent="0.2">
      <c r="A309" s="84" t="s">
        <v>273</v>
      </c>
      <c r="B309" s="95"/>
      <c r="C309" s="95"/>
      <c r="D309" s="95"/>
      <c r="E309" s="95"/>
      <c r="F309" s="95"/>
      <c r="G309" s="92">
        <v>30300</v>
      </c>
    </row>
    <row r="310" spans="1:7" x14ac:dyDescent="0.2">
      <c r="A310" s="84"/>
      <c r="B310" s="95"/>
      <c r="C310" s="95"/>
      <c r="D310" s="95"/>
      <c r="E310" s="95"/>
      <c r="F310" s="95"/>
      <c r="G310" s="92">
        <f t="shared" ref="G310:G314" si="1">ROUND(D310/100*E310*F310/1000,0)</f>
        <v>0</v>
      </c>
    </row>
    <row r="311" spans="1:7" x14ac:dyDescent="0.2">
      <c r="A311" s="84"/>
      <c r="B311" s="95"/>
      <c r="C311" s="95"/>
      <c r="D311" s="95"/>
      <c r="E311" s="95"/>
      <c r="F311" s="95"/>
      <c r="G311" s="92">
        <f t="shared" si="1"/>
        <v>0</v>
      </c>
    </row>
    <row r="312" spans="1:7" x14ac:dyDescent="0.2">
      <c r="A312" s="84"/>
      <c r="B312" s="95"/>
      <c r="C312" s="95"/>
      <c r="D312" s="95"/>
      <c r="E312" s="95"/>
      <c r="F312" s="95"/>
      <c r="G312" s="92">
        <f t="shared" si="1"/>
        <v>0</v>
      </c>
    </row>
    <row r="313" spans="1:7" x14ac:dyDescent="0.2">
      <c r="A313" s="84"/>
      <c r="B313" s="95"/>
      <c r="C313" s="95"/>
      <c r="D313" s="95"/>
      <c r="E313" s="95"/>
      <c r="F313" s="95"/>
      <c r="G313" s="92">
        <f t="shared" si="1"/>
        <v>0</v>
      </c>
    </row>
    <row r="314" spans="1:7" x14ac:dyDescent="0.2">
      <c r="A314" s="84"/>
      <c r="B314" s="95"/>
      <c r="C314" s="95"/>
      <c r="D314" s="95"/>
      <c r="E314" s="95"/>
      <c r="F314" s="95"/>
      <c r="G314" s="92">
        <f t="shared" si="1"/>
        <v>0</v>
      </c>
    </row>
    <row r="315" spans="1:7" x14ac:dyDescent="0.2">
      <c r="A315" s="85" t="s">
        <v>38</v>
      </c>
      <c r="B315" s="92"/>
      <c r="C315" s="92"/>
      <c r="D315" s="92"/>
      <c r="E315" s="92" t="s">
        <v>122</v>
      </c>
      <c r="F315" s="92" t="s">
        <v>122</v>
      </c>
      <c r="G315" s="92">
        <f>SUM(G308:G314)</f>
        <v>218300</v>
      </c>
    </row>
    <row r="317" spans="1:7" x14ac:dyDescent="0.2">
      <c r="A317" s="75" t="s">
        <v>202</v>
      </c>
      <c r="B317" s="27"/>
      <c r="C317" s="27"/>
      <c r="D317" s="27"/>
      <c r="E317" s="27"/>
      <c r="F317" s="113"/>
      <c r="G317" s="27"/>
    </row>
    <row r="318" spans="1:7" ht="7.5" customHeight="1" x14ac:dyDescent="0.2">
      <c r="A318" s="75"/>
      <c r="B318" s="27"/>
      <c r="C318" s="27"/>
      <c r="D318" s="27"/>
      <c r="E318" s="27"/>
      <c r="F318" s="113"/>
      <c r="G318" s="27"/>
    </row>
    <row r="319" spans="1:7" ht="25.5" x14ac:dyDescent="0.2">
      <c r="A319" s="28" t="s">
        <v>191</v>
      </c>
      <c r="B319" s="28" t="s">
        <v>196</v>
      </c>
      <c r="C319" s="224" t="s">
        <v>197</v>
      </c>
      <c r="D319" s="224"/>
      <c r="E319" s="28" t="s">
        <v>198</v>
      </c>
      <c r="F319" s="28" t="s">
        <v>25</v>
      </c>
      <c r="G319" s="46"/>
    </row>
    <row r="320" spans="1:7" ht="25.5" x14ac:dyDescent="0.2">
      <c r="A320" s="28">
        <v>1</v>
      </c>
      <c r="B320" s="28">
        <v>2</v>
      </c>
      <c r="C320" s="224">
        <v>3</v>
      </c>
      <c r="D320" s="224"/>
      <c r="E320" s="28">
        <v>4</v>
      </c>
      <c r="F320" s="28" t="s">
        <v>203</v>
      </c>
      <c r="G320" s="46"/>
    </row>
    <row r="321" spans="1:7" x14ac:dyDescent="0.2">
      <c r="A321" s="84"/>
      <c r="B321" s="92"/>
      <c r="C321" s="217"/>
      <c r="D321" s="218"/>
      <c r="E321" s="95"/>
      <c r="F321" s="80">
        <f>B321/100*C321*E321/1000</f>
        <v>0</v>
      </c>
      <c r="G321" s="27"/>
    </row>
    <row r="322" spans="1:7" x14ac:dyDescent="0.2">
      <c r="A322" s="85"/>
      <c r="B322" s="92"/>
      <c r="C322" s="217"/>
      <c r="D322" s="218"/>
      <c r="E322" s="95"/>
      <c r="F322" s="49"/>
      <c r="G322" s="27"/>
    </row>
    <row r="323" spans="1:7" x14ac:dyDescent="0.2">
      <c r="A323" s="85"/>
      <c r="B323" s="92"/>
      <c r="C323" s="217"/>
      <c r="D323" s="218"/>
      <c r="E323" s="95"/>
      <c r="F323" s="49"/>
      <c r="G323" s="27"/>
    </row>
    <row r="324" spans="1:7" x14ac:dyDescent="0.2">
      <c r="A324" s="85"/>
      <c r="B324" s="92"/>
      <c r="C324" s="223"/>
      <c r="D324" s="223"/>
      <c r="E324" s="95"/>
      <c r="F324" s="49"/>
      <c r="G324" s="27"/>
    </row>
    <row r="325" spans="1:7" x14ac:dyDescent="0.2">
      <c r="A325" s="85" t="s">
        <v>38</v>
      </c>
      <c r="B325" s="92" t="s">
        <v>122</v>
      </c>
      <c r="C325" s="221" t="s">
        <v>122</v>
      </c>
      <c r="D325" s="221"/>
      <c r="E325" s="92" t="s">
        <v>122</v>
      </c>
      <c r="F325" s="80">
        <f>F321</f>
        <v>0</v>
      </c>
      <c r="G325" s="27"/>
    </row>
    <row r="326" spans="1:7" x14ac:dyDescent="0.2">
      <c r="A326" s="97"/>
      <c r="B326" s="97"/>
      <c r="C326" s="93"/>
      <c r="D326" s="93"/>
      <c r="E326" s="93"/>
      <c r="F326" s="57"/>
      <c r="G326" s="27"/>
    </row>
    <row r="327" spans="1:7" ht="3" customHeight="1" x14ac:dyDescent="0.2">
      <c r="A327" s="97"/>
      <c r="B327" s="97"/>
      <c r="C327" s="97"/>
      <c r="D327" s="97"/>
      <c r="E327" s="97"/>
      <c r="F327" s="113"/>
      <c r="G327" s="27"/>
    </row>
    <row r="328" spans="1:7" ht="25.5" x14ac:dyDescent="0.2">
      <c r="A328" s="90" t="s">
        <v>191</v>
      </c>
      <c r="B328" s="90" t="s">
        <v>199</v>
      </c>
      <c r="C328" s="222" t="s">
        <v>200</v>
      </c>
      <c r="D328" s="222"/>
      <c r="E328" s="90" t="s">
        <v>198</v>
      </c>
      <c r="F328" s="28" t="s">
        <v>25</v>
      </c>
      <c r="G328" s="46"/>
    </row>
    <row r="329" spans="1:7" ht="25.5" x14ac:dyDescent="0.2">
      <c r="A329" s="90">
        <v>1</v>
      </c>
      <c r="B329" s="90">
        <v>2</v>
      </c>
      <c r="C329" s="222">
        <v>3</v>
      </c>
      <c r="D329" s="222"/>
      <c r="E329" s="90">
        <v>4</v>
      </c>
      <c r="F329" s="28" t="s">
        <v>203</v>
      </c>
      <c r="G329" s="46"/>
    </row>
    <row r="330" spans="1:7" x14ac:dyDescent="0.2">
      <c r="A330" s="85"/>
      <c r="B330" s="92"/>
      <c r="C330" s="223"/>
      <c r="D330" s="223"/>
      <c r="E330" s="98"/>
      <c r="F330" s="49"/>
      <c r="G330" s="27"/>
    </row>
    <row r="331" spans="1:7" x14ac:dyDescent="0.2">
      <c r="A331" s="85"/>
      <c r="B331" s="92"/>
      <c r="C331" s="217"/>
      <c r="D331" s="218"/>
      <c r="E331" s="98"/>
      <c r="F331" s="49"/>
      <c r="G331" s="27"/>
    </row>
    <row r="332" spans="1:7" x14ac:dyDescent="0.2">
      <c r="A332" s="85"/>
      <c r="B332" s="92"/>
      <c r="C332" s="217"/>
      <c r="D332" s="218"/>
      <c r="E332" s="98"/>
      <c r="F332" s="49"/>
      <c r="G332" s="27"/>
    </row>
    <row r="333" spans="1:7" x14ac:dyDescent="0.2">
      <c r="A333" s="85"/>
      <c r="B333" s="92"/>
      <c r="C333" s="217"/>
      <c r="D333" s="218"/>
      <c r="E333" s="98"/>
      <c r="F333" s="49"/>
      <c r="G333" s="27"/>
    </row>
    <row r="334" spans="1:7" x14ac:dyDescent="0.2">
      <c r="A334" s="47" t="s">
        <v>38</v>
      </c>
      <c r="B334" s="49" t="s">
        <v>122</v>
      </c>
      <c r="C334" s="219" t="s">
        <v>122</v>
      </c>
      <c r="D334" s="219"/>
      <c r="E334" s="49" t="s">
        <v>122</v>
      </c>
      <c r="F334" s="49"/>
      <c r="G334" s="27"/>
    </row>
    <row r="336" spans="1:7" ht="7.5" customHeight="1" x14ac:dyDescent="0.2"/>
    <row r="337" spans="1:7" x14ac:dyDescent="0.2">
      <c r="A337" s="26" t="s">
        <v>277</v>
      </c>
      <c r="B337" s="27"/>
      <c r="C337" s="76"/>
      <c r="D337" s="27"/>
      <c r="E337" s="155" t="s">
        <v>262</v>
      </c>
      <c r="F337" s="155"/>
      <c r="G337" s="27"/>
    </row>
    <row r="338" spans="1:7" x14ac:dyDescent="0.2">
      <c r="C338" s="57" t="s">
        <v>5</v>
      </c>
      <c r="D338" s="27"/>
      <c r="E338" s="220" t="s">
        <v>204</v>
      </c>
      <c r="F338" s="220"/>
      <c r="G338" s="27"/>
    </row>
  </sheetData>
  <mergeCells count="74">
    <mergeCell ref="A39:A41"/>
    <mergeCell ref="A42:A44"/>
    <mergeCell ref="A53:D53"/>
    <mergeCell ref="B6:C6"/>
    <mergeCell ref="B7:C7"/>
    <mergeCell ref="B8:C8"/>
    <mergeCell ref="A15:D15"/>
    <mergeCell ref="A16:D16"/>
    <mergeCell ref="A17:D17"/>
    <mergeCell ref="A18:D18"/>
    <mergeCell ref="A19:D19"/>
    <mergeCell ref="A32:D32"/>
    <mergeCell ref="A12:D12"/>
    <mergeCell ref="A13:D13"/>
    <mergeCell ref="A14:D14"/>
    <mergeCell ref="A2:E2"/>
    <mergeCell ref="A36:A38"/>
    <mergeCell ref="A3:E3"/>
    <mergeCell ref="C1:E1"/>
    <mergeCell ref="A24:B24"/>
    <mergeCell ref="A25:B25"/>
    <mergeCell ref="A26:B26"/>
    <mergeCell ref="A27:B27"/>
    <mergeCell ref="A28:B28"/>
    <mergeCell ref="A11:D11"/>
    <mergeCell ref="A55:C55"/>
    <mergeCell ref="A56:C56"/>
    <mergeCell ref="A57:C57"/>
    <mergeCell ref="A108:E108"/>
    <mergeCell ref="A84:E84"/>
    <mergeCell ref="A106:B106"/>
    <mergeCell ref="A73:D73"/>
    <mergeCell ref="A60:E60"/>
    <mergeCell ref="A72:D72"/>
    <mergeCell ref="A150:E150"/>
    <mergeCell ref="A176:E176"/>
    <mergeCell ref="A201:E201"/>
    <mergeCell ref="A209:E209"/>
    <mergeCell ref="A219:E219"/>
    <mergeCell ref="F244:F245"/>
    <mergeCell ref="A241:E241"/>
    <mergeCell ref="A242:G242"/>
    <mergeCell ref="A243:G243"/>
    <mergeCell ref="A220:G220"/>
    <mergeCell ref="A221:G221"/>
    <mergeCell ref="A222:A223"/>
    <mergeCell ref="B222:D222"/>
    <mergeCell ref="E222:E223"/>
    <mergeCell ref="F222:F223"/>
    <mergeCell ref="A274:C274"/>
    <mergeCell ref="A275:E275"/>
    <mergeCell ref="A244:A245"/>
    <mergeCell ref="B244:D244"/>
    <mergeCell ref="E244:E245"/>
    <mergeCell ref="A285:C285"/>
    <mergeCell ref="A286:E286"/>
    <mergeCell ref="A302:E302"/>
    <mergeCell ref="A303:F303"/>
    <mergeCell ref="C319:D319"/>
    <mergeCell ref="C320:D320"/>
    <mergeCell ref="C321:D321"/>
    <mergeCell ref="C322:D322"/>
    <mergeCell ref="C323:D323"/>
    <mergeCell ref="C324:D324"/>
    <mergeCell ref="C325:D325"/>
    <mergeCell ref="C328:D328"/>
    <mergeCell ref="C329:D329"/>
    <mergeCell ref="C330:D330"/>
    <mergeCell ref="C331:D331"/>
    <mergeCell ref="C332:D332"/>
    <mergeCell ref="C333:D333"/>
    <mergeCell ref="C334:D334"/>
    <mergeCell ref="E337:F337"/>
    <mergeCell ref="E338:F338"/>
  </mergeCells>
  <phoneticPr fontId="1" type="noConversion"/>
  <pageMargins left="0.78740157480314965" right="0.19685039370078741" top="0.78740157480314965" bottom="0.39370078740157483" header="0.27559055118110237" footer="0.27559055118110237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CU38"/>
  <sheetViews>
    <sheetView topLeftCell="A16" zoomScaleNormal="100" workbookViewId="0">
      <selection activeCell="BO28" sqref="BO28:BY28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131" t="s">
        <v>226</v>
      </c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</row>
    <row r="2" spans="1:99" s="8" customFormat="1" ht="11.45" customHeight="1" x14ac:dyDescent="0.2">
      <c r="BH2" s="257" t="s">
        <v>260</v>
      </c>
      <c r="BI2" s="257"/>
      <c r="BJ2" s="257"/>
      <c r="BK2" s="257"/>
      <c r="BL2" s="257"/>
      <c r="BM2" s="257"/>
      <c r="BN2" s="257"/>
      <c r="BO2" s="257"/>
      <c r="BP2" s="257"/>
      <c r="BQ2" s="257"/>
      <c r="BR2" s="257"/>
      <c r="BS2" s="257"/>
      <c r="BT2" s="257"/>
      <c r="BU2" s="257"/>
      <c r="BV2" s="257"/>
      <c r="BW2" s="257"/>
      <c r="BX2" s="257"/>
      <c r="BY2" s="257"/>
      <c r="BZ2" s="257"/>
      <c r="CA2" s="257"/>
      <c r="CB2" s="257"/>
      <c r="CC2" s="257"/>
      <c r="CD2" s="257"/>
      <c r="CE2" s="257"/>
      <c r="CF2" s="257"/>
      <c r="CG2" s="257"/>
      <c r="CH2" s="257"/>
      <c r="CI2" s="257"/>
      <c r="CJ2" s="257"/>
      <c r="CK2" s="257"/>
      <c r="CL2" s="257"/>
      <c r="CM2" s="257"/>
      <c r="CN2" s="257"/>
      <c r="CO2" s="257"/>
      <c r="CP2" s="257"/>
      <c r="CQ2" s="257"/>
      <c r="CR2" s="257"/>
      <c r="CS2" s="257"/>
      <c r="CT2" s="257"/>
      <c r="CU2" s="257"/>
    </row>
    <row r="3" spans="1:99" s="8" customFormat="1" ht="11.45" customHeight="1" x14ac:dyDescent="0.2">
      <c r="BD3" s="131" t="s">
        <v>221</v>
      </c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</row>
    <row r="4" spans="1:99" s="13" customFormat="1" ht="10.9" customHeight="1" x14ac:dyDescent="0.2">
      <c r="BH4" s="131" t="s">
        <v>261</v>
      </c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</row>
    <row r="5" spans="1:99" s="13" customFormat="1" ht="4.9000000000000004" customHeight="1" x14ac:dyDescent="0.2"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</row>
    <row r="6" spans="1:99" x14ac:dyDescent="0.2">
      <c r="A6" s="144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BH6" s="144" t="s">
        <v>3</v>
      </c>
      <c r="BI6" s="144"/>
      <c r="BJ6" s="144"/>
      <c r="BK6" s="144"/>
      <c r="BL6" s="144"/>
      <c r="BM6" s="144"/>
      <c r="BN6" s="144"/>
      <c r="BO6" s="144"/>
      <c r="BP6" s="144"/>
      <c r="BQ6" s="144"/>
      <c r="BR6" s="144"/>
      <c r="BS6" s="144"/>
      <c r="BT6" s="144"/>
      <c r="BU6" s="144"/>
      <c r="BV6" s="144"/>
      <c r="BW6" s="144"/>
      <c r="BX6" s="144"/>
      <c r="BY6" s="144"/>
      <c r="BZ6" s="144"/>
      <c r="CA6" s="144"/>
      <c r="CB6" s="144"/>
      <c r="CC6" s="144"/>
      <c r="CD6" s="144"/>
      <c r="CE6" s="144"/>
      <c r="CF6" s="144"/>
      <c r="CG6" s="144"/>
      <c r="CH6" s="144"/>
      <c r="CI6" s="144"/>
      <c r="CJ6" s="144"/>
      <c r="CK6" s="144"/>
      <c r="CL6" s="144"/>
      <c r="CM6" s="144"/>
      <c r="CN6" s="144"/>
      <c r="CO6" s="144"/>
      <c r="CP6" s="144"/>
      <c r="CQ6" s="144"/>
      <c r="CR6" s="144"/>
      <c r="CS6" s="144"/>
      <c r="CT6" s="144"/>
      <c r="CU6" s="144"/>
    </row>
    <row r="7" spans="1:99" x14ac:dyDescent="0.2">
      <c r="A7" s="144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BH7" s="138"/>
      <c r="BI7" s="138"/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138"/>
      <c r="CF7" s="138"/>
      <c r="CG7" s="138"/>
      <c r="CH7" s="138"/>
      <c r="CI7" s="138"/>
      <c r="CJ7" s="138"/>
      <c r="CK7" s="138"/>
      <c r="CL7" s="138"/>
      <c r="CM7" s="138"/>
      <c r="CN7" s="138"/>
      <c r="CO7" s="138"/>
      <c r="CP7" s="138"/>
      <c r="CQ7" s="138"/>
      <c r="CR7" s="138"/>
      <c r="CS7" s="138"/>
      <c r="CT7" s="138"/>
      <c r="CU7" s="138"/>
    </row>
    <row r="8" spans="1:99" s="5" customFormat="1" ht="10.5" x14ac:dyDescent="0.2">
      <c r="A8" s="156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BH8" s="156" t="s">
        <v>7</v>
      </c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56"/>
      <c r="CM8" s="156"/>
      <c r="CN8" s="156"/>
      <c r="CO8" s="156"/>
      <c r="CP8" s="156"/>
      <c r="CQ8" s="156"/>
      <c r="CR8" s="156"/>
      <c r="CS8" s="156"/>
      <c r="CT8" s="156"/>
      <c r="CU8" s="156"/>
    </row>
    <row r="9" spans="1:99" x14ac:dyDescent="0.2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BH9" s="138"/>
      <c r="BI9" s="138"/>
      <c r="BJ9" s="138"/>
      <c r="BK9" s="138"/>
      <c r="BL9" s="138"/>
      <c r="BM9" s="138"/>
      <c r="BN9" s="138"/>
      <c r="BO9" s="138"/>
      <c r="BP9" s="138"/>
      <c r="BQ9" s="138"/>
      <c r="BR9" s="138"/>
      <c r="BS9" s="138"/>
      <c r="BT9" s="138"/>
      <c r="BU9" s="138"/>
      <c r="BV9" s="138"/>
      <c r="BW9" s="138"/>
      <c r="BX9" s="138"/>
      <c r="BY9" s="138"/>
      <c r="BZ9" s="138"/>
      <c r="CA9" s="138"/>
      <c r="CB9" s="138"/>
      <c r="CC9" s="138"/>
      <c r="CD9" s="138"/>
      <c r="CE9" s="138"/>
      <c r="CF9" s="138"/>
      <c r="CG9" s="138"/>
      <c r="CH9" s="138"/>
      <c r="CI9" s="138"/>
      <c r="CJ9" s="138"/>
      <c r="CK9" s="138"/>
      <c r="CL9" s="138"/>
      <c r="CM9" s="138"/>
      <c r="CN9" s="138"/>
      <c r="CO9" s="138"/>
      <c r="CP9" s="138"/>
      <c r="CQ9" s="138"/>
      <c r="CR9" s="138"/>
      <c r="CS9" s="138"/>
      <c r="CT9" s="138"/>
      <c r="CU9" s="138"/>
    </row>
    <row r="10" spans="1:99" s="5" customFormat="1" ht="10.5" x14ac:dyDescent="0.2">
      <c r="A10" s="156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BH10" s="156" t="s">
        <v>60</v>
      </c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6"/>
      <c r="CM10" s="156"/>
      <c r="CN10" s="156"/>
      <c r="CO10" s="156"/>
      <c r="CP10" s="156"/>
      <c r="CQ10" s="156"/>
      <c r="CR10" s="156"/>
      <c r="CS10" s="156"/>
      <c r="CT10" s="156"/>
      <c r="CU10" s="156"/>
    </row>
    <row r="11" spans="1:99" x14ac:dyDescent="0.2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8"/>
      <c r="BU11" s="138"/>
      <c r="BX11" s="138"/>
      <c r="BY11" s="138"/>
      <c r="BZ11" s="138"/>
      <c r="CA11" s="138"/>
      <c r="CB11" s="138"/>
      <c r="CC11" s="138"/>
      <c r="CD11" s="138"/>
      <c r="CE11" s="138"/>
      <c r="CF11" s="138"/>
      <c r="CG11" s="138"/>
      <c r="CH11" s="138"/>
      <c r="CI11" s="138"/>
      <c r="CJ11" s="138"/>
      <c r="CK11" s="138"/>
      <c r="CL11" s="138"/>
      <c r="CM11" s="138"/>
      <c r="CN11" s="138"/>
      <c r="CO11" s="138"/>
      <c r="CP11" s="138"/>
      <c r="CQ11" s="138"/>
      <c r="CR11" s="138"/>
      <c r="CS11" s="138"/>
      <c r="CT11" s="138"/>
      <c r="CU11" s="138"/>
    </row>
    <row r="12" spans="1:99" s="5" customFormat="1" ht="10.5" x14ac:dyDescent="0.2">
      <c r="A12" s="156"/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BH12" s="156" t="s">
        <v>5</v>
      </c>
      <c r="BI12" s="156"/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X12" s="156" t="s">
        <v>6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6"/>
      <c r="CM12" s="156"/>
      <c r="CN12" s="156"/>
      <c r="CO12" s="156"/>
      <c r="CP12" s="156"/>
      <c r="CQ12" s="156"/>
      <c r="CR12" s="156"/>
      <c r="CS12" s="156"/>
      <c r="CT12" s="156"/>
      <c r="CU12" s="156"/>
    </row>
    <row r="13" spans="1:99" x14ac:dyDescent="0.2">
      <c r="A13" s="2"/>
      <c r="B13" s="145"/>
      <c r="C13" s="145"/>
      <c r="D13" s="145"/>
      <c r="E13" s="3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W13" s="4"/>
      <c r="X13" s="146"/>
      <c r="Y13" s="146"/>
      <c r="Z13" s="3"/>
      <c r="BH13" s="2" t="s">
        <v>8</v>
      </c>
      <c r="BI13" s="260"/>
      <c r="BJ13" s="260"/>
      <c r="BK13" s="260"/>
      <c r="BL13" s="3" t="s">
        <v>9</v>
      </c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D13" s="4" t="s">
        <v>10</v>
      </c>
      <c r="CE13" s="140"/>
      <c r="CF13" s="140"/>
      <c r="CG13" s="3" t="s">
        <v>11</v>
      </c>
    </row>
    <row r="14" spans="1:99" s="13" customFormat="1" ht="5.25" x14ac:dyDescent="0.15">
      <c r="A14" s="17"/>
      <c r="E14" s="18"/>
      <c r="W14" s="19"/>
      <c r="X14" s="20"/>
      <c r="Y14" s="20"/>
      <c r="Z14" s="18"/>
      <c r="BH14" s="17"/>
      <c r="BL14" s="18"/>
      <c r="CD14" s="19"/>
      <c r="CE14" s="20"/>
      <c r="CF14" s="20"/>
      <c r="CG14" s="18"/>
    </row>
    <row r="15" spans="1:99" x14ac:dyDescent="0.2">
      <c r="BQ15" s="3"/>
      <c r="CJ15" s="144"/>
      <c r="CK15" s="144"/>
      <c r="CL15" s="144"/>
      <c r="CM15" s="144"/>
      <c r="CN15" s="144"/>
      <c r="CO15" s="144"/>
      <c r="CP15" s="144"/>
      <c r="CQ15" s="144"/>
      <c r="CR15" s="144"/>
      <c r="CS15" s="144"/>
      <c r="CT15" s="144"/>
      <c r="CU15" s="144"/>
    </row>
    <row r="16" spans="1:99" ht="18.75" x14ac:dyDescent="0.3">
      <c r="C16" s="21"/>
      <c r="D16" s="21"/>
      <c r="E16" s="21"/>
      <c r="F16" s="21"/>
      <c r="G16" s="21"/>
      <c r="H16" s="21"/>
      <c r="I16" s="21"/>
      <c r="J16" s="21"/>
      <c r="K16" s="21"/>
      <c r="L16" s="21"/>
      <c r="O16" s="21"/>
      <c r="P16" s="15" t="s">
        <v>56</v>
      </c>
      <c r="Q16" s="258"/>
      <c r="R16" s="258"/>
      <c r="S16" s="258"/>
      <c r="T16" s="258"/>
      <c r="U16" s="258"/>
      <c r="V16" s="258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15" t="s">
        <v>57</v>
      </c>
      <c r="BL16" s="162"/>
      <c r="BM16" s="162"/>
      <c r="BN16" s="162"/>
      <c r="BO16" s="16" t="s">
        <v>43</v>
      </c>
      <c r="BP16" s="21"/>
      <c r="BQ16" s="21"/>
      <c r="BR16" s="21"/>
      <c r="BS16" s="21"/>
      <c r="BT16" s="21"/>
      <c r="BU16" s="21"/>
      <c r="BV16" s="21"/>
      <c r="BW16" s="21"/>
      <c r="CA16" s="2"/>
      <c r="CC16" s="3"/>
      <c r="CH16" s="2"/>
      <c r="CJ16" s="132" t="s">
        <v>12</v>
      </c>
      <c r="CK16" s="133"/>
      <c r="CL16" s="133"/>
      <c r="CM16" s="133"/>
      <c r="CN16" s="133"/>
      <c r="CO16" s="133"/>
      <c r="CP16" s="133"/>
      <c r="CQ16" s="133"/>
      <c r="CR16" s="133"/>
      <c r="CS16" s="133"/>
      <c r="CT16" s="133"/>
      <c r="CU16" s="134"/>
    </row>
    <row r="17" spans="1:99" x14ac:dyDescent="0.2">
      <c r="O17" s="7"/>
      <c r="AD17" s="2" t="s">
        <v>41</v>
      </c>
      <c r="AE17" s="260"/>
      <c r="AF17" s="260"/>
      <c r="AG17" s="260"/>
      <c r="AH17" s="3" t="s">
        <v>9</v>
      </c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T17" s="4" t="s">
        <v>10</v>
      </c>
      <c r="AU17" s="140"/>
      <c r="AV17" s="140"/>
      <c r="AW17" s="3" t="s">
        <v>11</v>
      </c>
      <c r="BV17" s="4"/>
      <c r="BW17" s="6"/>
      <c r="BX17" s="6"/>
      <c r="BY17" s="3"/>
      <c r="CH17" s="2" t="s">
        <v>0</v>
      </c>
      <c r="CJ17" s="259"/>
      <c r="CK17" s="260"/>
      <c r="CL17" s="260"/>
      <c r="CM17" s="260"/>
      <c r="CN17" s="260"/>
      <c r="CO17" s="260"/>
      <c r="CP17" s="260"/>
      <c r="CQ17" s="260"/>
      <c r="CR17" s="260"/>
      <c r="CS17" s="260"/>
      <c r="CT17" s="260"/>
      <c r="CU17" s="261"/>
    </row>
    <row r="18" spans="1:99" x14ac:dyDescent="0.2">
      <c r="O18" s="7"/>
      <c r="BV18" s="4"/>
      <c r="BW18" s="6"/>
      <c r="BX18" s="6"/>
      <c r="BY18" s="3"/>
      <c r="CH18" s="2" t="s">
        <v>1</v>
      </c>
      <c r="CJ18" s="147"/>
      <c r="CK18" s="148"/>
      <c r="CL18" s="148"/>
      <c r="CM18" s="148"/>
      <c r="CN18" s="148"/>
      <c r="CO18" s="148"/>
      <c r="CP18" s="148"/>
      <c r="CQ18" s="148"/>
      <c r="CR18" s="148"/>
      <c r="CS18" s="148"/>
      <c r="CT18" s="148"/>
      <c r="CU18" s="149"/>
    </row>
    <row r="19" spans="1:99" x14ac:dyDescent="0.2">
      <c r="A19" s="3" t="s">
        <v>17</v>
      </c>
      <c r="O19" s="7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V19" s="4"/>
      <c r="BW19" s="6"/>
      <c r="BX19" s="6"/>
      <c r="BY19" s="3"/>
      <c r="CH19" s="2" t="s">
        <v>13</v>
      </c>
      <c r="CJ19" s="150"/>
      <c r="CK19" s="151"/>
      <c r="CL19" s="151"/>
      <c r="CM19" s="151"/>
      <c r="CN19" s="151"/>
      <c r="CO19" s="151"/>
      <c r="CP19" s="151"/>
      <c r="CQ19" s="151"/>
      <c r="CR19" s="151"/>
      <c r="CS19" s="151"/>
      <c r="CT19" s="151"/>
      <c r="CU19" s="152"/>
    </row>
    <row r="20" spans="1:99" x14ac:dyDescent="0.2">
      <c r="A20" s="3" t="s">
        <v>18</v>
      </c>
      <c r="O20" s="7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  <c r="BB20" s="133"/>
      <c r="BC20" s="133"/>
      <c r="BD20" s="133"/>
      <c r="BE20" s="133"/>
      <c r="BF20" s="133"/>
      <c r="BG20" s="133"/>
      <c r="BH20" s="133"/>
      <c r="BI20" s="133"/>
      <c r="BJ20" s="133"/>
      <c r="BK20" s="133"/>
      <c r="BL20" s="133"/>
      <c r="BM20" s="133"/>
      <c r="BN20" s="133"/>
      <c r="BO20" s="133"/>
      <c r="BP20" s="133"/>
      <c r="BQ20" s="133"/>
      <c r="BR20" s="133"/>
      <c r="BS20" s="133"/>
      <c r="BT20" s="133"/>
      <c r="BV20" s="4"/>
      <c r="BW20" s="6"/>
      <c r="BX20" s="6"/>
      <c r="BY20" s="3"/>
      <c r="CH20" s="2" t="s">
        <v>14</v>
      </c>
      <c r="CJ20" s="147"/>
      <c r="CK20" s="148"/>
      <c r="CL20" s="148"/>
      <c r="CM20" s="148"/>
      <c r="CN20" s="148"/>
      <c r="CO20" s="148"/>
      <c r="CP20" s="148"/>
      <c r="CQ20" s="148"/>
      <c r="CR20" s="148"/>
      <c r="CS20" s="148"/>
      <c r="CT20" s="148"/>
      <c r="CU20" s="149"/>
    </row>
    <row r="21" spans="1:99" x14ac:dyDescent="0.2">
      <c r="A21" s="3" t="s">
        <v>19</v>
      </c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8"/>
      <c r="AX21" s="268"/>
      <c r="AY21" s="268"/>
      <c r="AZ21" s="268"/>
      <c r="BA21" s="268"/>
      <c r="BB21" s="268"/>
      <c r="BC21" s="268"/>
      <c r="BD21" s="268"/>
      <c r="BE21" s="268"/>
      <c r="BF21" s="268"/>
      <c r="BG21" s="268"/>
      <c r="BH21" s="268"/>
      <c r="BI21" s="268"/>
      <c r="BJ21" s="268"/>
      <c r="BK21" s="268"/>
      <c r="BL21" s="268"/>
      <c r="BM21" s="268"/>
      <c r="BN21" s="268"/>
      <c r="BO21" s="268"/>
      <c r="BP21" s="268"/>
      <c r="BQ21" s="268"/>
      <c r="BR21" s="268"/>
      <c r="BS21" s="268"/>
      <c r="BT21" s="268"/>
      <c r="BV21" s="4"/>
      <c r="BW21" s="6"/>
      <c r="BX21" s="6"/>
      <c r="BY21" s="3"/>
      <c r="CH21" s="2" t="s">
        <v>66</v>
      </c>
      <c r="CJ21" s="147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9"/>
    </row>
    <row r="22" spans="1:99" x14ac:dyDescent="0.2">
      <c r="A22" s="3" t="s">
        <v>20</v>
      </c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209"/>
      <c r="AD22" s="209"/>
      <c r="AE22" s="209"/>
      <c r="AF22" s="209"/>
      <c r="AG22" s="209"/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  <c r="BI22" s="209"/>
      <c r="BJ22" s="209"/>
      <c r="BK22" s="209"/>
      <c r="BL22" s="209"/>
      <c r="BM22" s="209"/>
      <c r="BN22" s="209"/>
      <c r="BO22" s="209"/>
      <c r="BP22" s="209"/>
      <c r="BQ22" s="209"/>
      <c r="BR22" s="209"/>
      <c r="BS22" s="209"/>
      <c r="BT22" s="209"/>
      <c r="BV22" s="4"/>
      <c r="BW22" s="6"/>
      <c r="BX22" s="6"/>
      <c r="BY22" s="3"/>
      <c r="CH22" s="2" t="s">
        <v>15</v>
      </c>
      <c r="CJ22" s="147" t="s">
        <v>16</v>
      </c>
      <c r="CK22" s="148"/>
      <c r="CL22" s="148"/>
      <c r="CM22" s="148"/>
      <c r="CN22" s="148"/>
      <c r="CO22" s="148"/>
      <c r="CP22" s="148"/>
      <c r="CQ22" s="148"/>
      <c r="CR22" s="148"/>
      <c r="CS22" s="148"/>
      <c r="CT22" s="148"/>
      <c r="CU22" s="149"/>
    </row>
    <row r="23" spans="1:99" s="5" customFormat="1" ht="21.6" customHeight="1" x14ac:dyDescent="0.2"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</row>
    <row r="24" spans="1:99" s="13" customFormat="1" ht="5.25" x14ac:dyDescent="0.15"/>
    <row r="25" spans="1:99" x14ac:dyDescent="0.2">
      <c r="A25" s="167" t="s">
        <v>21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35" t="s">
        <v>22</v>
      </c>
      <c r="T25" s="136"/>
      <c r="U25" s="136"/>
      <c r="V25" s="136"/>
      <c r="W25" s="137"/>
      <c r="X25" s="132" t="s">
        <v>24</v>
      </c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  <c r="AX25" s="142"/>
      <c r="AY25" s="142"/>
      <c r="AZ25" s="142"/>
      <c r="BA25" s="142"/>
      <c r="BB25" s="142"/>
      <c r="BC25" s="142"/>
      <c r="BD25" s="142"/>
      <c r="BE25" s="142"/>
      <c r="BF25" s="142"/>
      <c r="BG25" s="142"/>
      <c r="BH25" s="142"/>
      <c r="BI25" s="142"/>
      <c r="BJ25" s="142"/>
      <c r="BK25" s="142"/>
      <c r="BL25" s="142"/>
      <c r="BM25" s="142"/>
      <c r="BN25" s="143"/>
      <c r="BO25" s="132" t="s">
        <v>58</v>
      </c>
      <c r="BP25" s="133"/>
      <c r="BQ25" s="133"/>
      <c r="BR25" s="133"/>
      <c r="BS25" s="133"/>
      <c r="BT25" s="133"/>
      <c r="BU25" s="133"/>
      <c r="BV25" s="133"/>
      <c r="BW25" s="133"/>
      <c r="BX25" s="133"/>
      <c r="BY25" s="133"/>
      <c r="BZ25" s="133"/>
      <c r="CA25" s="133"/>
      <c r="CB25" s="133"/>
      <c r="CC25" s="133"/>
      <c r="CD25" s="133"/>
      <c r="CE25" s="133"/>
      <c r="CF25" s="133"/>
      <c r="CG25" s="133"/>
      <c r="CH25" s="133"/>
      <c r="CI25" s="133"/>
      <c r="CJ25" s="134"/>
    </row>
    <row r="26" spans="1:99" x14ac:dyDescent="0.2">
      <c r="A26" s="168"/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 t="s">
        <v>23</v>
      </c>
      <c r="T26" s="168"/>
      <c r="U26" s="168"/>
      <c r="V26" s="168"/>
      <c r="W26" s="168"/>
      <c r="X26" s="168" t="s">
        <v>28</v>
      </c>
      <c r="Y26" s="168"/>
      <c r="Z26" s="168"/>
      <c r="AA26" s="168"/>
      <c r="AB26" s="168"/>
      <c r="AC26" s="168"/>
      <c r="AD26" s="168"/>
      <c r="AE26" s="169"/>
      <c r="AF26" s="168" t="s">
        <v>29</v>
      </c>
      <c r="AG26" s="168"/>
      <c r="AH26" s="168"/>
      <c r="AI26" s="168"/>
      <c r="AJ26" s="168"/>
      <c r="AK26" s="168"/>
      <c r="AL26" s="168"/>
      <c r="AM26" s="169"/>
      <c r="AN26" s="168" t="s">
        <v>30</v>
      </c>
      <c r="AO26" s="168"/>
      <c r="AP26" s="168"/>
      <c r="AQ26" s="168"/>
      <c r="AR26" s="168"/>
      <c r="AS26" s="168"/>
      <c r="AT26" s="168"/>
      <c r="AU26" s="168"/>
      <c r="AV26" s="168"/>
      <c r="AW26" s="168"/>
      <c r="AX26" s="169"/>
      <c r="AY26" s="135" t="s">
        <v>31</v>
      </c>
      <c r="AZ26" s="136"/>
      <c r="BA26" s="136"/>
      <c r="BB26" s="136"/>
      <c r="BC26" s="136"/>
      <c r="BD26" s="136"/>
      <c r="BE26" s="136"/>
      <c r="BF26" s="136"/>
      <c r="BG26" s="136"/>
      <c r="BH26" s="136"/>
      <c r="BI26" s="136"/>
      <c r="BJ26" s="136"/>
      <c r="BK26" s="136"/>
      <c r="BL26" s="136"/>
      <c r="BM26" s="136"/>
      <c r="BN26" s="137"/>
      <c r="BO26" s="168" t="s">
        <v>26</v>
      </c>
      <c r="BP26" s="168"/>
      <c r="BQ26" s="168"/>
      <c r="BR26" s="168"/>
      <c r="BS26" s="168"/>
      <c r="BT26" s="168"/>
      <c r="BU26" s="168"/>
      <c r="BV26" s="168"/>
      <c r="BW26" s="168"/>
      <c r="BX26" s="168"/>
      <c r="BY26" s="169"/>
      <c r="BZ26" s="168" t="s">
        <v>27</v>
      </c>
      <c r="CA26" s="168"/>
      <c r="CB26" s="168"/>
      <c r="CC26" s="168"/>
      <c r="CD26" s="168"/>
      <c r="CE26" s="168"/>
      <c r="CF26" s="168"/>
      <c r="CG26" s="168"/>
      <c r="CH26" s="168"/>
      <c r="CI26" s="168"/>
      <c r="CJ26" s="168"/>
    </row>
    <row r="27" spans="1:99" ht="13.5" customHeight="1" x14ac:dyDescent="0.2">
      <c r="A27" s="168"/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9"/>
      <c r="AF27" s="168"/>
      <c r="AG27" s="168"/>
      <c r="AH27" s="168"/>
      <c r="AI27" s="168"/>
      <c r="AJ27" s="168"/>
      <c r="AK27" s="168"/>
      <c r="AL27" s="168"/>
      <c r="AM27" s="169"/>
      <c r="AN27" s="168"/>
      <c r="AO27" s="168"/>
      <c r="AP27" s="168"/>
      <c r="AQ27" s="168"/>
      <c r="AR27" s="168"/>
      <c r="AS27" s="168"/>
      <c r="AT27" s="168"/>
      <c r="AU27" s="168"/>
      <c r="AV27" s="168"/>
      <c r="AW27" s="168"/>
      <c r="AX27" s="169"/>
      <c r="AY27" s="157" t="s">
        <v>32</v>
      </c>
      <c r="AZ27" s="138"/>
      <c r="BA27" s="138"/>
      <c r="BB27" s="138"/>
      <c r="BC27" s="138"/>
      <c r="BD27" s="138"/>
      <c r="BE27" s="138"/>
      <c r="BF27" s="138"/>
      <c r="BG27" s="138"/>
      <c r="BH27" s="138"/>
      <c r="BI27" s="138"/>
      <c r="BJ27" s="138"/>
      <c r="BK27" s="138"/>
      <c r="BL27" s="138"/>
      <c r="BM27" s="138"/>
      <c r="BN27" s="158"/>
      <c r="BO27" s="168"/>
      <c r="BP27" s="168"/>
      <c r="BQ27" s="168"/>
      <c r="BR27" s="168"/>
      <c r="BS27" s="168"/>
      <c r="BT27" s="168"/>
      <c r="BU27" s="168"/>
      <c r="BV27" s="168"/>
      <c r="BW27" s="168"/>
      <c r="BX27" s="168"/>
      <c r="BY27" s="169"/>
      <c r="BZ27" s="168"/>
      <c r="CA27" s="168"/>
      <c r="CB27" s="168"/>
      <c r="CC27" s="168"/>
      <c r="CD27" s="168"/>
      <c r="CE27" s="168"/>
      <c r="CF27" s="168"/>
      <c r="CG27" s="168"/>
      <c r="CH27" s="168"/>
      <c r="CI27" s="168"/>
      <c r="CJ27" s="168"/>
    </row>
    <row r="28" spans="1:99" ht="13.5" thickBot="1" x14ac:dyDescent="0.25">
      <c r="A28" s="208">
        <v>1</v>
      </c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167">
        <v>2</v>
      </c>
      <c r="T28" s="167"/>
      <c r="U28" s="167"/>
      <c r="V28" s="167"/>
      <c r="W28" s="135"/>
      <c r="X28" s="167">
        <v>3</v>
      </c>
      <c r="Y28" s="167"/>
      <c r="Z28" s="167"/>
      <c r="AA28" s="167"/>
      <c r="AB28" s="167"/>
      <c r="AC28" s="167"/>
      <c r="AD28" s="167"/>
      <c r="AE28" s="135"/>
      <c r="AF28" s="167">
        <v>4</v>
      </c>
      <c r="AG28" s="167"/>
      <c r="AH28" s="167"/>
      <c r="AI28" s="167"/>
      <c r="AJ28" s="167"/>
      <c r="AK28" s="167"/>
      <c r="AL28" s="167"/>
      <c r="AM28" s="135"/>
      <c r="AN28" s="167">
        <v>5</v>
      </c>
      <c r="AO28" s="167"/>
      <c r="AP28" s="167"/>
      <c r="AQ28" s="167"/>
      <c r="AR28" s="167"/>
      <c r="AS28" s="167"/>
      <c r="AT28" s="167"/>
      <c r="AU28" s="167"/>
      <c r="AV28" s="167"/>
      <c r="AW28" s="167"/>
      <c r="AX28" s="135"/>
      <c r="AY28" s="185">
        <v>6</v>
      </c>
      <c r="AZ28" s="186"/>
      <c r="BA28" s="186"/>
      <c r="BB28" s="186"/>
      <c r="BC28" s="186"/>
      <c r="BD28" s="186"/>
      <c r="BE28" s="186"/>
      <c r="BF28" s="186"/>
      <c r="BG28" s="186"/>
      <c r="BH28" s="186"/>
      <c r="BI28" s="186"/>
      <c r="BJ28" s="186"/>
      <c r="BK28" s="186"/>
      <c r="BL28" s="186"/>
      <c r="BM28" s="186"/>
      <c r="BN28" s="187"/>
      <c r="BO28" s="167">
        <v>7</v>
      </c>
      <c r="BP28" s="167"/>
      <c r="BQ28" s="167"/>
      <c r="BR28" s="167"/>
      <c r="BS28" s="167"/>
      <c r="BT28" s="167"/>
      <c r="BU28" s="167"/>
      <c r="BV28" s="167"/>
      <c r="BW28" s="167"/>
      <c r="BX28" s="167"/>
      <c r="BY28" s="135"/>
      <c r="BZ28" s="170">
        <v>8</v>
      </c>
      <c r="CA28" s="170"/>
      <c r="CB28" s="170"/>
      <c r="CC28" s="170"/>
      <c r="CD28" s="170"/>
      <c r="CE28" s="170"/>
      <c r="CF28" s="170"/>
      <c r="CG28" s="170"/>
      <c r="CH28" s="170"/>
      <c r="CI28" s="170"/>
      <c r="CJ28" s="170"/>
    </row>
    <row r="29" spans="1:99" x14ac:dyDescent="0.2">
      <c r="A29" s="269"/>
      <c r="B29" s="269"/>
      <c r="C29" s="269"/>
      <c r="D29" s="269"/>
      <c r="E29" s="269"/>
      <c r="F29" s="269"/>
      <c r="G29" s="269"/>
      <c r="H29" s="269"/>
      <c r="I29" s="269"/>
      <c r="J29" s="269"/>
      <c r="K29" s="269"/>
      <c r="L29" s="269"/>
      <c r="M29" s="269"/>
      <c r="N29" s="269"/>
      <c r="O29" s="269"/>
      <c r="P29" s="269"/>
      <c r="Q29" s="269"/>
      <c r="R29" s="270"/>
      <c r="S29" s="271"/>
      <c r="T29" s="263"/>
      <c r="U29" s="263"/>
      <c r="V29" s="263"/>
      <c r="W29" s="263"/>
      <c r="X29" s="263"/>
      <c r="Y29" s="263"/>
      <c r="Z29" s="263"/>
      <c r="AA29" s="263"/>
      <c r="AB29" s="263"/>
      <c r="AC29" s="263"/>
      <c r="AD29" s="263"/>
      <c r="AE29" s="263"/>
      <c r="AF29" s="263"/>
      <c r="AG29" s="263"/>
      <c r="AH29" s="263"/>
      <c r="AI29" s="263"/>
      <c r="AJ29" s="263"/>
      <c r="AK29" s="263"/>
      <c r="AL29" s="263"/>
      <c r="AM29" s="263"/>
      <c r="AN29" s="263"/>
      <c r="AO29" s="263"/>
      <c r="AP29" s="263"/>
      <c r="AQ29" s="263"/>
      <c r="AR29" s="263"/>
      <c r="AS29" s="263"/>
      <c r="AT29" s="263"/>
      <c r="AU29" s="263"/>
      <c r="AV29" s="263"/>
      <c r="AW29" s="263"/>
      <c r="AX29" s="263"/>
      <c r="AY29" s="188"/>
      <c r="AZ29" s="189"/>
      <c r="BA29" s="189"/>
      <c r="BB29" s="189"/>
      <c r="BC29" s="189"/>
      <c r="BD29" s="189"/>
      <c r="BE29" s="189"/>
      <c r="BF29" s="189"/>
      <c r="BG29" s="189"/>
      <c r="BH29" s="189"/>
      <c r="BI29" s="189"/>
      <c r="BJ29" s="189"/>
      <c r="BK29" s="189"/>
      <c r="BL29" s="189"/>
      <c r="BM29" s="189"/>
      <c r="BN29" s="190"/>
      <c r="BO29" s="267"/>
      <c r="BP29" s="267"/>
      <c r="BQ29" s="267"/>
      <c r="BR29" s="267"/>
      <c r="BS29" s="267"/>
      <c r="BT29" s="267"/>
      <c r="BU29" s="267"/>
      <c r="BV29" s="267"/>
      <c r="BW29" s="267"/>
      <c r="BX29" s="267"/>
      <c r="BY29" s="267"/>
      <c r="BZ29" s="174"/>
      <c r="CA29" s="175"/>
      <c r="CB29" s="175"/>
      <c r="CC29" s="175"/>
      <c r="CD29" s="175"/>
      <c r="CE29" s="175"/>
      <c r="CF29" s="175"/>
      <c r="CG29" s="175"/>
      <c r="CH29" s="175"/>
      <c r="CI29" s="175"/>
      <c r="CJ29" s="176"/>
    </row>
    <row r="30" spans="1:99" ht="13.5" thickBot="1" x14ac:dyDescent="0.25">
      <c r="A30" s="242"/>
      <c r="B30" s="262"/>
      <c r="C30" s="262"/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4"/>
      <c r="T30" s="265"/>
      <c r="U30" s="265"/>
      <c r="V30" s="265"/>
      <c r="W30" s="265"/>
      <c r="X30" s="272"/>
      <c r="Y30" s="272"/>
      <c r="Z30" s="272"/>
      <c r="AA30" s="272"/>
      <c r="AB30" s="272"/>
      <c r="AC30" s="272"/>
      <c r="AD30" s="272"/>
      <c r="AE30" s="272"/>
      <c r="AF30" s="272"/>
      <c r="AG30" s="272"/>
      <c r="AH30" s="272"/>
      <c r="AI30" s="272"/>
      <c r="AJ30" s="272"/>
      <c r="AK30" s="272"/>
      <c r="AL30" s="272"/>
      <c r="AM30" s="272"/>
      <c r="AN30" s="272"/>
      <c r="AO30" s="272"/>
      <c r="AP30" s="272"/>
      <c r="AQ30" s="272"/>
      <c r="AR30" s="272"/>
      <c r="AS30" s="272"/>
      <c r="AT30" s="272"/>
      <c r="AU30" s="272"/>
      <c r="AV30" s="272"/>
      <c r="AW30" s="272"/>
      <c r="AX30" s="272"/>
      <c r="AY30" s="159"/>
      <c r="AZ30" s="148"/>
      <c r="BA30" s="148"/>
      <c r="BB30" s="148"/>
      <c r="BC30" s="148"/>
      <c r="BD30" s="148"/>
      <c r="BE30" s="148"/>
      <c r="BF30" s="148"/>
      <c r="BG30" s="148"/>
      <c r="BH30" s="148"/>
      <c r="BI30" s="148"/>
      <c r="BJ30" s="148"/>
      <c r="BK30" s="148"/>
      <c r="BL30" s="148"/>
      <c r="BM30" s="148"/>
      <c r="BN30" s="160"/>
      <c r="BO30" s="199"/>
      <c r="BP30" s="199"/>
      <c r="BQ30" s="199"/>
      <c r="BR30" s="199"/>
      <c r="BS30" s="199"/>
      <c r="BT30" s="199"/>
      <c r="BU30" s="199"/>
      <c r="BV30" s="199"/>
      <c r="BW30" s="199"/>
      <c r="BX30" s="199"/>
      <c r="BY30" s="199"/>
      <c r="BZ30" s="199"/>
      <c r="CA30" s="199"/>
      <c r="CB30" s="199"/>
      <c r="CC30" s="199"/>
      <c r="CD30" s="199"/>
      <c r="CE30" s="199"/>
      <c r="CF30" s="199"/>
      <c r="CG30" s="199"/>
      <c r="CH30" s="199"/>
      <c r="CI30" s="199"/>
      <c r="CJ30" s="200"/>
    </row>
    <row r="31" spans="1:99" ht="13.5" thickBot="1" x14ac:dyDescent="0.25">
      <c r="A31" s="207" t="s">
        <v>33</v>
      </c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64"/>
      <c r="Y31" s="265"/>
      <c r="Z31" s="265"/>
      <c r="AA31" s="265"/>
      <c r="AB31" s="265"/>
      <c r="AC31" s="265"/>
      <c r="AD31" s="265"/>
      <c r="AE31" s="265"/>
      <c r="AF31" s="265"/>
      <c r="AG31" s="265"/>
      <c r="AH31" s="265"/>
      <c r="AI31" s="265"/>
      <c r="AJ31" s="265"/>
      <c r="AK31" s="265"/>
      <c r="AL31" s="265"/>
      <c r="AM31" s="265"/>
      <c r="AN31" s="265"/>
      <c r="AO31" s="265"/>
      <c r="AP31" s="265"/>
      <c r="AQ31" s="265"/>
      <c r="AR31" s="265"/>
      <c r="AS31" s="265"/>
      <c r="AT31" s="265"/>
      <c r="AU31" s="265"/>
      <c r="AV31" s="265"/>
      <c r="AW31" s="265"/>
      <c r="AX31" s="265"/>
      <c r="AY31" s="191"/>
      <c r="AZ31" s="192"/>
      <c r="BA31" s="192"/>
      <c r="BB31" s="192"/>
      <c r="BC31" s="192"/>
      <c r="BD31" s="192"/>
      <c r="BE31" s="192"/>
      <c r="BF31" s="192"/>
      <c r="BG31" s="192"/>
      <c r="BH31" s="192"/>
      <c r="BI31" s="192"/>
      <c r="BJ31" s="192"/>
      <c r="BK31" s="192"/>
      <c r="BL31" s="192"/>
      <c r="BM31" s="192"/>
      <c r="BN31" s="193"/>
      <c r="BO31" s="199"/>
      <c r="BP31" s="199"/>
      <c r="BQ31" s="199"/>
      <c r="BR31" s="199"/>
      <c r="BS31" s="199"/>
      <c r="BT31" s="199"/>
      <c r="BU31" s="199"/>
      <c r="BV31" s="199"/>
      <c r="BW31" s="199"/>
      <c r="BX31" s="199"/>
      <c r="BY31" s="199"/>
      <c r="BZ31" s="199"/>
      <c r="CA31" s="199"/>
      <c r="CB31" s="199"/>
      <c r="CC31" s="199"/>
      <c r="CD31" s="199"/>
      <c r="CE31" s="199"/>
      <c r="CF31" s="199"/>
      <c r="CG31" s="199"/>
      <c r="CH31" s="199"/>
      <c r="CI31" s="199"/>
      <c r="CJ31" s="200"/>
    </row>
    <row r="32" spans="1:99" ht="13.5" thickBo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10" t="s">
        <v>38</v>
      </c>
      <c r="BO32" s="266"/>
      <c r="BP32" s="202"/>
      <c r="BQ32" s="202"/>
      <c r="BR32" s="202"/>
      <c r="BS32" s="202"/>
      <c r="BT32" s="202"/>
      <c r="BU32" s="202"/>
      <c r="BV32" s="202"/>
      <c r="BW32" s="202"/>
      <c r="BX32" s="202"/>
      <c r="BY32" s="202"/>
      <c r="BZ32" s="202"/>
      <c r="CA32" s="202"/>
      <c r="CB32" s="202"/>
      <c r="CC32" s="202"/>
      <c r="CD32" s="202"/>
      <c r="CE32" s="202"/>
      <c r="CF32" s="202"/>
      <c r="CG32" s="202"/>
      <c r="CH32" s="202"/>
      <c r="CI32" s="202"/>
      <c r="CJ32" s="203"/>
    </row>
    <row r="33" spans="1:99" ht="13.5" thickBot="1" x14ac:dyDescent="0.25">
      <c r="A33" s="3"/>
    </row>
    <row r="34" spans="1:99" ht="13.5" thickBot="1" x14ac:dyDescent="0.25">
      <c r="A34" s="3" t="s">
        <v>34</v>
      </c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Z34" s="138"/>
      <c r="BA34" s="138"/>
      <c r="BB34" s="138"/>
      <c r="BC34" s="138"/>
      <c r="BD34" s="138"/>
      <c r="BE34" s="138"/>
      <c r="BF34" s="138"/>
      <c r="BG34" s="138"/>
      <c r="BH34" s="138"/>
      <c r="BI34" s="138"/>
      <c r="BJ34" s="138"/>
      <c r="BK34" s="138"/>
      <c r="BL34" s="138"/>
      <c r="BM34" s="138"/>
      <c r="BN34" s="138"/>
      <c r="BO34" s="138"/>
      <c r="BP34" s="138"/>
      <c r="CL34" s="2" t="s">
        <v>35</v>
      </c>
      <c r="CN34" s="204"/>
      <c r="CO34" s="205"/>
      <c r="CP34" s="205"/>
      <c r="CQ34" s="205"/>
      <c r="CR34" s="205"/>
      <c r="CS34" s="205"/>
      <c r="CT34" s="205"/>
      <c r="CU34" s="206"/>
    </row>
    <row r="35" spans="1:99" s="11" customFormat="1" ht="13.5" thickBot="1" x14ac:dyDescent="0.25">
      <c r="P35" s="184" t="s">
        <v>39</v>
      </c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H35" s="184" t="s">
        <v>5</v>
      </c>
      <c r="AI35" s="184"/>
      <c r="AJ35" s="184"/>
      <c r="AK35" s="184"/>
      <c r="AL35" s="184"/>
      <c r="AM35" s="184"/>
      <c r="AN35" s="184"/>
      <c r="AO35" s="184"/>
      <c r="AP35" s="184"/>
      <c r="AQ35" s="184"/>
      <c r="AR35" s="184"/>
      <c r="AS35" s="184"/>
      <c r="AT35" s="184"/>
      <c r="AU35" s="184"/>
      <c r="AV35" s="184"/>
      <c r="AW35" s="184"/>
      <c r="AX35" s="184"/>
      <c r="AZ35" s="184" t="s">
        <v>6</v>
      </c>
      <c r="BA35" s="184"/>
      <c r="BB35" s="184"/>
      <c r="BC35" s="184"/>
      <c r="BD35" s="184"/>
      <c r="BE35" s="184"/>
      <c r="BF35" s="184"/>
      <c r="BG35" s="184"/>
      <c r="BH35" s="184"/>
      <c r="BI35" s="184"/>
      <c r="BJ35" s="184"/>
      <c r="BK35" s="184"/>
      <c r="BL35" s="184"/>
      <c r="BM35" s="184"/>
      <c r="BN35" s="184"/>
      <c r="BO35" s="184"/>
      <c r="BP35" s="184"/>
      <c r="CC35" s="1"/>
      <c r="CD35" s="1"/>
      <c r="CE35" s="1"/>
      <c r="CF35" s="1"/>
      <c r="CG35" s="1"/>
      <c r="CH35" s="1"/>
      <c r="CI35" s="1"/>
      <c r="CJ35" s="1"/>
      <c r="CK35" s="1"/>
      <c r="CL35" s="2" t="s">
        <v>36</v>
      </c>
      <c r="CM35" s="1"/>
      <c r="CN35" s="204"/>
      <c r="CO35" s="205"/>
      <c r="CP35" s="205"/>
      <c r="CQ35" s="205"/>
      <c r="CR35" s="205"/>
      <c r="CS35" s="205"/>
      <c r="CT35" s="205"/>
      <c r="CU35" s="206"/>
    </row>
    <row r="36" spans="1:99" x14ac:dyDescent="0.2">
      <c r="A36" s="3" t="s">
        <v>37</v>
      </c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Z36" s="138"/>
      <c r="BA36" s="138"/>
      <c r="BB36" s="138"/>
      <c r="BC36" s="138"/>
      <c r="BD36" s="138"/>
      <c r="BE36" s="138"/>
      <c r="BF36" s="138"/>
      <c r="BG36" s="138"/>
      <c r="BH36" s="138"/>
      <c r="BI36" s="138"/>
      <c r="BJ36" s="138"/>
      <c r="BK36" s="138"/>
      <c r="BL36" s="138"/>
      <c r="BM36" s="138"/>
      <c r="BN36" s="138"/>
      <c r="BO36" s="138"/>
      <c r="BP36" s="138"/>
      <c r="BR36" s="138"/>
      <c r="BS36" s="138"/>
      <c r="BT36" s="138"/>
      <c r="BU36" s="138"/>
      <c r="BV36" s="138"/>
      <c r="BW36" s="138"/>
      <c r="BX36" s="138"/>
      <c r="BY36" s="138"/>
      <c r="BZ36" s="138"/>
      <c r="CA36" s="138"/>
      <c r="CB36" s="138"/>
      <c r="CC36" s="138"/>
      <c r="CD36" s="138"/>
      <c r="CE36" s="138"/>
      <c r="CF36" s="138"/>
      <c r="CG36" s="138"/>
      <c r="CH36" s="138"/>
    </row>
    <row r="37" spans="1:99" s="11" customFormat="1" ht="10.5" x14ac:dyDescent="0.2">
      <c r="A37" s="12"/>
      <c r="P37" s="184" t="s">
        <v>39</v>
      </c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H37" s="184" t="s">
        <v>5</v>
      </c>
      <c r="AI37" s="184"/>
      <c r="AJ37" s="184"/>
      <c r="AK37" s="184"/>
      <c r="AL37" s="184"/>
      <c r="AM37" s="184"/>
      <c r="AN37" s="184"/>
      <c r="AO37" s="184"/>
      <c r="AP37" s="184"/>
      <c r="AQ37" s="184"/>
      <c r="AR37" s="184"/>
      <c r="AS37" s="184"/>
      <c r="AT37" s="184"/>
      <c r="AU37" s="184"/>
      <c r="AV37" s="184"/>
      <c r="AW37" s="184"/>
      <c r="AX37" s="184"/>
      <c r="AZ37" s="184" t="s">
        <v>6</v>
      </c>
      <c r="BA37" s="184"/>
      <c r="BB37" s="184"/>
      <c r="BC37" s="184"/>
      <c r="BD37" s="184"/>
      <c r="BE37" s="184"/>
      <c r="BF37" s="184"/>
      <c r="BG37" s="184"/>
      <c r="BH37" s="184"/>
      <c r="BI37" s="184"/>
      <c r="BJ37" s="184"/>
      <c r="BK37" s="184"/>
      <c r="BL37" s="184"/>
      <c r="BM37" s="184"/>
      <c r="BN37" s="184"/>
      <c r="BO37" s="184"/>
      <c r="BP37" s="184"/>
      <c r="BR37" s="184" t="s">
        <v>40</v>
      </c>
      <c r="BS37" s="184"/>
      <c r="BT37" s="184"/>
      <c r="BU37" s="184"/>
      <c r="BV37" s="184"/>
      <c r="BW37" s="184"/>
      <c r="BX37" s="184"/>
      <c r="BY37" s="184"/>
      <c r="BZ37" s="184"/>
      <c r="CA37" s="184"/>
      <c r="CB37" s="184"/>
      <c r="CC37" s="184"/>
      <c r="CD37" s="184"/>
      <c r="CE37" s="184"/>
      <c r="CF37" s="184"/>
      <c r="CG37" s="184"/>
      <c r="CH37" s="184"/>
    </row>
    <row r="38" spans="1:99" x14ac:dyDescent="0.2">
      <c r="A38" s="2" t="s">
        <v>8</v>
      </c>
      <c r="B38" s="260"/>
      <c r="C38" s="260"/>
      <c r="D38" s="260"/>
      <c r="E38" s="3" t="s">
        <v>9</v>
      </c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W38" s="4" t="s">
        <v>10</v>
      </c>
      <c r="X38" s="140"/>
      <c r="Y38" s="140"/>
      <c r="Z38" s="3" t="s">
        <v>11</v>
      </c>
    </row>
  </sheetData>
  <mergeCells count="118">
    <mergeCell ref="BD3:CU3"/>
    <mergeCell ref="BR37:CH37"/>
    <mergeCell ref="B38:D38"/>
    <mergeCell ref="F38:U38"/>
    <mergeCell ref="X38:Y38"/>
    <mergeCell ref="P37:AF37"/>
    <mergeCell ref="AH37:AX37"/>
    <mergeCell ref="AZ37:BP37"/>
    <mergeCell ref="A31:W31"/>
    <mergeCell ref="AN30:AX30"/>
    <mergeCell ref="X30:AE30"/>
    <mergeCell ref="AF30:AM30"/>
    <mergeCell ref="P36:AF36"/>
    <mergeCell ref="AH36:AX36"/>
    <mergeCell ref="AZ36:BP36"/>
    <mergeCell ref="AH35:AX35"/>
    <mergeCell ref="AZ35:BP35"/>
    <mergeCell ref="AZ34:BP34"/>
    <mergeCell ref="P35:AF35"/>
    <mergeCell ref="S30:W30"/>
    <mergeCell ref="CN34:CU34"/>
    <mergeCell ref="CN35:CU35"/>
    <mergeCell ref="P34:AF34"/>
    <mergeCell ref="AH34:AX34"/>
    <mergeCell ref="A29:R29"/>
    <mergeCell ref="A26:R26"/>
    <mergeCell ref="S28:W28"/>
    <mergeCell ref="S26:W26"/>
    <mergeCell ref="AF28:AM28"/>
    <mergeCell ref="X25:BN25"/>
    <mergeCell ref="X29:AE29"/>
    <mergeCell ref="S29:W29"/>
    <mergeCell ref="A25:R25"/>
    <mergeCell ref="O21:BT21"/>
    <mergeCell ref="O23:AM23"/>
    <mergeCell ref="A28:R28"/>
    <mergeCell ref="CE13:CF13"/>
    <mergeCell ref="AE17:AG17"/>
    <mergeCell ref="S25:W25"/>
    <mergeCell ref="X26:AE26"/>
    <mergeCell ref="AF27:AM27"/>
    <mergeCell ref="X28:AE28"/>
    <mergeCell ref="O22:BT22"/>
    <mergeCell ref="BR36:CH36"/>
    <mergeCell ref="AN31:AX31"/>
    <mergeCell ref="BO32:BY32"/>
    <mergeCell ref="BZ32:CJ32"/>
    <mergeCell ref="BO29:BY29"/>
    <mergeCell ref="BZ31:CJ31"/>
    <mergeCell ref="BZ29:CJ29"/>
    <mergeCell ref="BO26:BY26"/>
    <mergeCell ref="BZ26:CJ26"/>
    <mergeCell ref="BZ30:CJ30"/>
    <mergeCell ref="BO30:BY30"/>
    <mergeCell ref="BO31:BY31"/>
    <mergeCell ref="BZ28:CJ28"/>
    <mergeCell ref="BO27:BY27"/>
    <mergeCell ref="AN28:AX28"/>
    <mergeCell ref="AN27:AX27"/>
    <mergeCell ref="BO28:BY28"/>
    <mergeCell ref="X31:AE31"/>
    <mergeCell ref="AF31:AM31"/>
    <mergeCell ref="AY27:BN27"/>
    <mergeCell ref="AY26:BN26"/>
    <mergeCell ref="AY28:BN28"/>
    <mergeCell ref="AY29:BN29"/>
    <mergeCell ref="AY30:BN30"/>
    <mergeCell ref="AY31:BN31"/>
    <mergeCell ref="AF29:AM29"/>
    <mergeCell ref="X27:AE27"/>
    <mergeCell ref="A30:R30"/>
    <mergeCell ref="BO25:CJ25"/>
    <mergeCell ref="F13:U13"/>
    <mergeCell ref="X13:Y13"/>
    <mergeCell ref="S27:W27"/>
    <mergeCell ref="CJ20:CU20"/>
    <mergeCell ref="A7:AN7"/>
    <mergeCell ref="BH7:CU7"/>
    <mergeCell ref="A8:AN8"/>
    <mergeCell ref="AN29:AX29"/>
    <mergeCell ref="A27:R27"/>
    <mergeCell ref="BZ27:CJ27"/>
    <mergeCell ref="BH8:CU8"/>
    <mergeCell ref="A9:AN9"/>
    <mergeCell ref="BH9:CU9"/>
    <mergeCell ref="A10:AN10"/>
    <mergeCell ref="BH10:CU10"/>
    <mergeCell ref="Q11:AN11"/>
    <mergeCell ref="Q12:AN12"/>
    <mergeCell ref="A11:N11"/>
    <mergeCell ref="A12:N12"/>
    <mergeCell ref="BH11:BU11"/>
    <mergeCell ref="BX11:CU11"/>
    <mergeCell ref="BH12:BU12"/>
    <mergeCell ref="BH1:CU1"/>
    <mergeCell ref="BH2:CU2"/>
    <mergeCell ref="BH4:CU4"/>
    <mergeCell ref="BL16:BN16"/>
    <mergeCell ref="AI17:AR17"/>
    <mergeCell ref="AU17:AV17"/>
    <mergeCell ref="Q16:V16"/>
    <mergeCell ref="AF26:AM26"/>
    <mergeCell ref="AN26:AX26"/>
    <mergeCell ref="CJ15:CU15"/>
    <mergeCell ref="CJ16:CU16"/>
    <mergeCell ref="CJ18:CU18"/>
    <mergeCell ref="CJ19:CU19"/>
    <mergeCell ref="CJ17:CU17"/>
    <mergeCell ref="A6:AN6"/>
    <mergeCell ref="BH6:CU6"/>
    <mergeCell ref="B13:D13"/>
    <mergeCell ref="BM13:CB13"/>
    <mergeCell ref="BX12:CU12"/>
    <mergeCell ref="CJ21:CU21"/>
    <mergeCell ref="CJ22:CU22"/>
    <mergeCell ref="BI13:BK13"/>
    <mergeCell ref="S19:BT19"/>
    <mergeCell ref="Z20:BT20"/>
  </mergeCells>
  <phoneticPr fontId="1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CU37"/>
  <sheetViews>
    <sheetView topLeftCell="A16" workbookViewId="0">
      <selection activeCell="BR9" sqref="BR9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131" t="s">
        <v>227</v>
      </c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</row>
    <row r="2" spans="1:99" s="8" customFormat="1" ht="13.15" customHeight="1" x14ac:dyDescent="0.2">
      <c r="BH2" s="257" t="s">
        <v>260</v>
      </c>
      <c r="BI2" s="257"/>
      <c r="BJ2" s="257"/>
      <c r="BK2" s="257"/>
      <c r="BL2" s="257"/>
      <c r="BM2" s="257"/>
      <c r="BN2" s="257"/>
      <c r="BO2" s="257"/>
      <c r="BP2" s="257"/>
      <c r="BQ2" s="257"/>
      <c r="BR2" s="257"/>
      <c r="BS2" s="257"/>
      <c r="BT2" s="257"/>
      <c r="BU2" s="257"/>
      <c r="BV2" s="257"/>
      <c r="BW2" s="257"/>
      <c r="BX2" s="257"/>
      <c r="BY2" s="257"/>
      <c r="BZ2" s="257"/>
      <c r="CA2" s="257"/>
      <c r="CB2" s="257"/>
      <c r="CC2" s="257"/>
      <c r="CD2" s="257"/>
      <c r="CE2" s="257"/>
      <c r="CF2" s="257"/>
      <c r="CG2" s="257"/>
      <c r="CH2" s="257"/>
      <c r="CI2" s="257"/>
      <c r="CJ2" s="257"/>
      <c r="CK2" s="257"/>
      <c r="CL2" s="257"/>
      <c r="CM2" s="257"/>
      <c r="CN2" s="257"/>
      <c r="CO2" s="257"/>
      <c r="CP2" s="257"/>
      <c r="CQ2" s="257"/>
      <c r="CR2" s="257"/>
      <c r="CS2" s="257"/>
      <c r="CT2" s="257"/>
      <c r="CU2" s="257"/>
    </row>
    <row r="3" spans="1:99" s="8" customFormat="1" ht="13.15" customHeight="1" x14ac:dyDescent="0.2">
      <c r="BH3" s="131" t="s">
        <v>221</v>
      </c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</row>
    <row r="4" spans="1:99" s="13" customFormat="1" ht="12" customHeight="1" x14ac:dyDescent="0.2">
      <c r="BH4" s="131" t="s">
        <v>261</v>
      </c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</row>
    <row r="5" spans="1:99" x14ac:dyDescent="0.2">
      <c r="A5" s="144" t="s">
        <v>2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</row>
    <row r="6" spans="1:99" x14ac:dyDescent="0.2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</row>
    <row r="7" spans="1:99" s="5" customFormat="1" ht="10.5" x14ac:dyDescent="0.2">
      <c r="A7" s="156" t="s">
        <v>4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</row>
    <row r="8" spans="1:99" x14ac:dyDescent="0.2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</row>
    <row r="9" spans="1:99" s="5" customFormat="1" ht="10.5" x14ac:dyDescent="0.2">
      <c r="A9" s="156" t="s">
        <v>59</v>
      </c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</row>
    <row r="10" spans="1:99" x14ac:dyDescent="0.2">
      <c r="A10" s="138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</row>
    <row r="11" spans="1:99" s="5" customFormat="1" ht="10.5" x14ac:dyDescent="0.2">
      <c r="A11" s="156" t="s">
        <v>5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Q11" s="156" t="s">
        <v>6</v>
      </c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</row>
    <row r="12" spans="1:99" x14ac:dyDescent="0.2">
      <c r="A12" s="2" t="s">
        <v>8</v>
      </c>
      <c r="B12" s="260"/>
      <c r="C12" s="260"/>
      <c r="D12" s="260"/>
      <c r="E12" s="3" t="s">
        <v>9</v>
      </c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W12" s="4" t="s">
        <v>10</v>
      </c>
      <c r="X12" s="140"/>
      <c r="Y12" s="140"/>
      <c r="Z12" s="3" t="s">
        <v>11</v>
      </c>
      <c r="BH12" s="2"/>
      <c r="BI12" s="22"/>
      <c r="BJ12" s="22"/>
      <c r="BK12" s="22"/>
      <c r="BL12" s="3"/>
      <c r="CD12" s="4"/>
      <c r="CE12" s="6"/>
      <c r="CF12" s="6"/>
      <c r="CG12" s="3"/>
    </row>
    <row r="13" spans="1:99" s="13" customFormat="1" ht="5.25" x14ac:dyDescent="0.15">
      <c r="A13" s="17"/>
      <c r="E13" s="18"/>
      <c r="W13" s="19"/>
      <c r="X13" s="20"/>
      <c r="Y13" s="20"/>
      <c r="Z13" s="18"/>
      <c r="BH13" s="17"/>
      <c r="BL13" s="18"/>
      <c r="CD13" s="19"/>
      <c r="CE13" s="20"/>
      <c r="CF13" s="20"/>
      <c r="CG13" s="18"/>
    </row>
    <row r="14" spans="1:99" x14ac:dyDescent="0.2">
      <c r="BQ14" s="3"/>
    </row>
    <row r="15" spans="1:99" ht="19.5" thickBot="1" x14ac:dyDescent="0.35"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V15" s="14"/>
      <c r="AX15" s="14"/>
      <c r="AY15" s="15" t="s">
        <v>44</v>
      </c>
      <c r="AZ15" s="162"/>
      <c r="BA15" s="162"/>
      <c r="BB15" s="162"/>
      <c r="BC15" s="16" t="s">
        <v>43</v>
      </c>
      <c r="BP15" s="14"/>
      <c r="CA15" s="2"/>
      <c r="CC15" s="3"/>
      <c r="CH15" s="2"/>
      <c r="CJ15" s="185" t="s">
        <v>12</v>
      </c>
      <c r="CK15" s="186"/>
      <c r="CL15" s="186"/>
      <c r="CM15" s="186"/>
      <c r="CN15" s="186"/>
      <c r="CO15" s="186"/>
      <c r="CP15" s="186"/>
      <c r="CQ15" s="186"/>
      <c r="CR15" s="186"/>
      <c r="CS15" s="186"/>
      <c r="CT15" s="186"/>
      <c r="CU15" s="187"/>
    </row>
    <row r="16" spans="1:99" x14ac:dyDescent="0.2">
      <c r="O16" s="7"/>
      <c r="AC16" s="2" t="s">
        <v>41</v>
      </c>
      <c r="AD16" s="260"/>
      <c r="AE16" s="260"/>
      <c r="AF16" s="260"/>
      <c r="AG16" s="3" t="s">
        <v>9</v>
      </c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S16" s="4" t="s">
        <v>10</v>
      </c>
      <c r="AT16" s="140"/>
      <c r="AU16" s="140"/>
      <c r="AV16" s="3" t="s">
        <v>11</v>
      </c>
      <c r="BV16" s="4"/>
      <c r="BW16" s="6"/>
      <c r="BX16" s="6"/>
      <c r="BY16" s="3"/>
      <c r="CH16" s="2" t="s">
        <v>0</v>
      </c>
      <c r="CJ16" s="147"/>
      <c r="CK16" s="148"/>
      <c r="CL16" s="148"/>
      <c r="CM16" s="148"/>
      <c r="CN16" s="148"/>
      <c r="CO16" s="148"/>
      <c r="CP16" s="148"/>
      <c r="CQ16" s="148"/>
      <c r="CR16" s="148"/>
      <c r="CS16" s="148"/>
      <c r="CT16" s="148"/>
      <c r="CU16" s="149"/>
    </row>
    <row r="17" spans="1:99" x14ac:dyDescent="0.2">
      <c r="O17" s="7"/>
      <c r="BV17" s="4"/>
      <c r="BW17" s="6"/>
      <c r="BX17" s="6"/>
      <c r="BY17" s="3"/>
      <c r="CH17" s="2" t="s">
        <v>1</v>
      </c>
      <c r="CJ17" s="147"/>
      <c r="CK17" s="148"/>
      <c r="CL17" s="148"/>
      <c r="CM17" s="148"/>
      <c r="CN17" s="148"/>
      <c r="CO17" s="148"/>
      <c r="CP17" s="148"/>
      <c r="CQ17" s="148"/>
      <c r="CR17" s="148"/>
      <c r="CS17" s="148"/>
      <c r="CT17" s="148"/>
      <c r="CU17" s="149"/>
    </row>
    <row r="18" spans="1:99" x14ac:dyDescent="0.2">
      <c r="A18" s="3" t="s">
        <v>17</v>
      </c>
      <c r="O18" s="7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V18" s="4"/>
      <c r="BW18" s="6"/>
      <c r="BX18" s="6"/>
      <c r="BY18" s="3"/>
      <c r="CH18" s="2" t="s">
        <v>13</v>
      </c>
      <c r="CJ18" s="150"/>
      <c r="CK18" s="151"/>
      <c r="CL18" s="151"/>
      <c r="CM18" s="151"/>
      <c r="CN18" s="151"/>
      <c r="CO18" s="151"/>
      <c r="CP18" s="151"/>
      <c r="CQ18" s="151"/>
      <c r="CR18" s="151"/>
      <c r="CS18" s="151"/>
      <c r="CT18" s="151"/>
      <c r="CU18" s="152"/>
    </row>
    <row r="19" spans="1:99" x14ac:dyDescent="0.2">
      <c r="A19" s="3" t="s">
        <v>18</v>
      </c>
      <c r="O19" s="7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133"/>
      <c r="BH19" s="133"/>
      <c r="BI19" s="133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3"/>
      <c r="BV19" s="4"/>
      <c r="BW19" s="6"/>
      <c r="BX19" s="6"/>
      <c r="BY19" s="3"/>
      <c r="CH19" s="2" t="s">
        <v>14</v>
      </c>
      <c r="CJ19" s="147"/>
      <c r="CK19" s="148"/>
      <c r="CL19" s="148"/>
      <c r="CM19" s="148"/>
      <c r="CN19" s="148"/>
      <c r="CO19" s="148"/>
      <c r="CP19" s="148"/>
      <c r="CQ19" s="148"/>
      <c r="CR19" s="148"/>
      <c r="CS19" s="148"/>
      <c r="CT19" s="148"/>
      <c r="CU19" s="149"/>
    </row>
    <row r="20" spans="1:99" x14ac:dyDescent="0.2">
      <c r="A20" s="3" t="s">
        <v>19</v>
      </c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8"/>
      <c r="AQ20" s="268"/>
      <c r="AR20" s="268"/>
      <c r="AS20" s="268"/>
      <c r="AT20" s="268"/>
      <c r="AU20" s="268"/>
      <c r="AV20" s="268"/>
      <c r="AW20" s="268"/>
      <c r="AX20" s="268"/>
      <c r="AY20" s="268"/>
      <c r="AZ20" s="268"/>
      <c r="BA20" s="268"/>
      <c r="BB20" s="268"/>
      <c r="BC20" s="268"/>
      <c r="BD20" s="268"/>
      <c r="BE20" s="268"/>
      <c r="BF20" s="268"/>
      <c r="BG20" s="268"/>
      <c r="BH20" s="268"/>
      <c r="BI20" s="268"/>
      <c r="BJ20" s="268"/>
      <c r="BK20" s="268"/>
      <c r="BL20" s="268"/>
      <c r="BM20" s="268"/>
      <c r="BN20" s="268"/>
      <c r="BO20" s="268"/>
      <c r="BP20" s="268"/>
      <c r="BQ20" s="268"/>
      <c r="BR20" s="268"/>
      <c r="BS20" s="268"/>
      <c r="BT20" s="268"/>
      <c r="BV20" s="4"/>
      <c r="BW20" s="6"/>
      <c r="BX20" s="6"/>
      <c r="BY20" s="3"/>
      <c r="CH20" s="2" t="s">
        <v>66</v>
      </c>
      <c r="CJ20" s="147"/>
      <c r="CK20" s="148"/>
      <c r="CL20" s="148"/>
      <c r="CM20" s="148"/>
      <c r="CN20" s="148"/>
      <c r="CO20" s="148"/>
      <c r="CP20" s="148"/>
      <c r="CQ20" s="148"/>
      <c r="CR20" s="148"/>
      <c r="CS20" s="148"/>
      <c r="CT20" s="148"/>
      <c r="CU20" s="149"/>
    </row>
    <row r="21" spans="1:99" x14ac:dyDescent="0.2">
      <c r="A21" s="3" t="s">
        <v>20</v>
      </c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209"/>
      <c r="AB21" s="209"/>
      <c r="AC21" s="209"/>
      <c r="AD21" s="209"/>
      <c r="AE21" s="209"/>
      <c r="AF21" s="209"/>
      <c r="AG21" s="209"/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  <c r="BI21" s="209"/>
      <c r="BJ21" s="209"/>
      <c r="BK21" s="209"/>
      <c r="BL21" s="209"/>
      <c r="BM21" s="209"/>
      <c r="BN21" s="209"/>
      <c r="BO21" s="209"/>
      <c r="BP21" s="209"/>
      <c r="BQ21" s="209"/>
      <c r="BR21" s="209"/>
      <c r="BS21" s="209"/>
      <c r="BT21" s="209"/>
      <c r="BV21" s="4"/>
      <c r="BW21" s="6"/>
      <c r="BX21" s="6"/>
      <c r="BY21" s="3"/>
      <c r="CH21" s="2" t="s">
        <v>15</v>
      </c>
      <c r="CJ21" s="147" t="s">
        <v>16</v>
      </c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9"/>
    </row>
    <row r="22" spans="1:99" s="5" customFormat="1" ht="19.149999999999999" customHeight="1" x14ac:dyDescent="0.2"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</row>
    <row r="23" spans="1:99" s="13" customFormat="1" ht="5.25" x14ac:dyDescent="0.15"/>
    <row r="24" spans="1:99" x14ac:dyDescent="0.2">
      <c r="A24" s="167" t="s">
        <v>21</v>
      </c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35" t="s">
        <v>22</v>
      </c>
      <c r="S24" s="136"/>
      <c r="T24" s="136"/>
      <c r="U24" s="136"/>
      <c r="V24" s="137"/>
      <c r="W24" s="132" t="s">
        <v>24</v>
      </c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  <c r="AM24" s="142"/>
      <c r="AN24" s="142"/>
      <c r="AO24" s="142"/>
      <c r="AP24" s="142"/>
      <c r="AQ24" s="142"/>
      <c r="AR24" s="142"/>
      <c r="AS24" s="142"/>
      <c r="AT24" s="142"/>
      <c r="AU24" s="142"/>
      <c r="AV24" s="142"/>
      <c r="AW24" s="142"/>
      <c r="AX24" s="142"/>
      <c r="AY24" s="142"/>
      <c r="AZ24" s="142"/>
      <c r="BA24" s="142"/>
      <c r="BB24" s="142"/>
      <c r="BC24" s="142"/>
      <c r="BD24" s="142"/>
      <c r="BE24" s="143"/>
      <c r="BF24" s="167" t="s">
        <v>45</v>
      </c>
      <c r="BG24" s="167"/>
      <c r="BH24" s="167"/>
      <c r="BI24" s="167"/>
      <c r="BJ24" s="167"/>
      <c r="BK24" s="167"/>
      <c r="BL24" s="167"/>
      <c r="BM24" s="167"/>
      <c r="BN24" s="167"/>
      <c r="BO24" s="167"/>
      <c r="BP24" s="132" t="s">
        <v>46</v>
      </c>
      <c r="BQ24" s="133"/>
      <c r="BR24" s="133"/>
      <c r="BS24" s="133"/>
      <c r="BT24" s="133"/>
      <c r="BU24" s="133"/>
      <c r="BV24" s="133"/>
      <c r="BW24" s="133"/>
      <c r="BX24" s="133"/>
      <c r="BY24" s="133"/>
      <c r="BZ24" s="133"/>
      <c r="CA24" s="133"/>
      <c r="CB24" s="133"/>
      <c r="CC24" s="134"/>
      <c r="CD24" s="135" t="s">
        <v>47</v>
      </c>
      <c r="CE24" s="136"/>
      <c r="CF24" s="136"/>
      <c r="CG24" s="136"/>
      <c r="CH24" s="136"/>
      <c r="CI24" s="136"/>
      <c r="CJ24" s="136"/>
      <c r="CK24" s="137"/>
    </row>
    <row r="25" spans="1:99" x14ac:dyDescent="0.2">
      <c r="A25" s="168"/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 t="s">
        <v>23</v>
      </c>
      <c r="S25" s="168"/>
      <c r="T25" s="168"/>
      <c r="U25" s="168"/>
      <c r="V25" s="168"/>
      <c r="W25" s="168" t="s">
        <v>28</v>
      </c>
      <c r="X25" s="168"/>
      <c r="Y25" s="168"/>
      <c r="Z25" s="168"/>
      <c r="AA25" s="168"/>
      <c r="AB25" s="168"/>
      <c r="AC25" s="169"/>
      <c r="AD25" s="168" t="s">
        <v>29</v>
      </c>
      <c r="AE25" s="168"/>
      <c r="AF25" s="168"/>
      <c r="AG25" s="168"/>
      <c r="AH25" s="168"/>
      <c r="AI25" s="168"/>
      <c r="AJ25" s="169"/>
      <c r="AK25" s="168" t="s">
        <v>48</v>
      </c>
      <c r="AL25" s="168"/>
      <c r="AM25" s="168"/>
      <c r="AN25" s="168"/>
      <c r="AO25" s="168"/>
      <c r="AP25" s="168"/>
      <c r="AQ25" s="169"/>
      <c r="AR25" s="135" t="s">
        <v>31</v>
      </c>
      <c r="AS25" s="136"/>
      <c r="AT25" s="136"/>
      <c r="AU25" s="136"/>
      <c r="AV25" s="136"/>
      <c r="AW25" s="136"/>
      <c r="AX25" s="136"/>
      <c r="AY25" s="136"/>
      <c r="AZ25" s="136"/>
      <c r="BA25" s="136"/>
      <c r="BB25" s="136"/>
      <c r="BC25" s="136"/>
      <c r="BD25" s="136"/>
      <c r="BE25" s="137"/>
      <c r="BF25" s="168" t="s">
        <v>49</v>
      </c>
      <c r="BG25" s="168"/>
      <c r="BH25" s="168"/>
      <c r="BI25" s="168"/>
      <c r="BJ25" s="168"/>
      <c r="BK25" s="168"/>
      <c r="BL25" s="168"/>
      <c r="BM25" s="168"/>
      <c r="BN25" s="168"/>
      <c r="BO25" s="168"/>
      <c r="BP25" s="168" t="s">
        <v>50</v>
      </c>
      <c r="BQ25" s="168"/>
      <c r="BR25" s="168"/>
      <c r="BS25" s="168"/>
      <c r="BT25" s="168"/>
      <c r="BU25" s="168"/>
      <c r="BV25" s="169"/>
      <c r="BW25" s="168" t="s">
        <v>51</v>
      </c>
      <c r="BX25" s="168"/>
      <c r="BY25" s="168"/>
      <c r="BZ25" s="168"/>
      <c r="CA25" s="168"/>
      <c r="CB25" s="168"/>
      <c r="CC25" s="169"/>
      <c r="CD25" s="169" t="s">
        <v>61</v>
      </c>
      <c r="CE25" s="144"/>
      <c r="CF25" s="144"/>
      <c r="CG25" s="144"/>
      <c r="CH25" s="144"/>
      <c r="CI25" s="144"/>
      <c r="CJ25" s="144"/>
      <c r="CK25" s="274"/>
    </row>
    <row r="26" spans="1:99" ht="13.5" customHeight="1" x14ac:dyDescent="0.2">
      <c r="A26" s="168"/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9"/>
      <c r="AD26" s="168"/>
      <c r="AE26" s="168"/>
      <c r="AF26" s="168"/>
      <c r="AG26" s="168"/>
      <c r="AH26" s="168"/>
      <c r="AI26" s="168"/>
      <c r="AJ26" s="169"/>
      <c r="AK26" s="168" t="s">
        <v>52</v>
      </c>
      <c r="AL26" s="168"/>
      <c r="AM26" s="168"/>
      <c r="AN26" s="168"/>
      <c r="AO26" s="168"/>
      <c r="AP26" s="168"/>
      <c r="AQ26" s="169"/>
      <c r="AR26" s="157" t="s">
        <v>32</v>
      </c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58"/>
      <c r="BF26" s="273" t="s">
        <v>53</v>
      </c>
      <c r="BG26" s="273"/>
      <c r="BH26" s="273"/>
      <c r="BI26" s="273"/>
      <c r="BJ26" s="273"/>
      <c r="BK26" s="273"/>
      <c r="BL26" s="273"/>
      <c r="BM26" s="273"/>
      <c r="BN26" s="273"/>
      <c r="BO26" s="273"/>
      <c r="BP26" s="168" t="s">
        <v>54</v>
      </c>
      <c r="BQ26" s="168"/>
      <c r="BR26" s="168"/>
      <c r="BS26" s="168"/>
      <c r="BT26" s="168"/>
      <c r="BU26" s="168"/>
      <c r="BV26" s="169"/>
      <c r="BW26" s="168" t="s">
        <v>55</v>
      </c>
      <c r="BX26" s="168"/>
      <c r="BY26" s="168"/>
      <c r="BZ26" s="168"/>
      <c r="CA26" s="168"/>
      <c r="CB26" s="168"/>
      <c r="CC26" s="169"/>
      <c r="CD26" s="168"/>
      <c r="CE26" s="168"/>
      <c r="CF26" s="168"/>
      <c r="CG26" s="168"/>
      <c r="CH26" s="168"/>
      <c r="CI26" s="168"/>
      <c r="CJ26" s="168"/>
      <c r="CK26" s="168"/>
    </row>
    <row r="27" spans="1:99" ht="13.5" thickBot="1" x14ac:dyDescent="0.25">
      <c r="A27" s="208">
        <v>1</v>
      </c>
      <c r="B27" s="208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167">
        <v>2</v>
      </c>
      <c r="S27" s="167"/>
      <c r="T27" s="167"/>
      <c r="U27" s="167"/>
      <c r="V27" s="135"/>
      <c r="W27" s="167">
        <v>3</v>
      </c>
      <c r="X27" s="167"/>
      <c r="Y27" s="167"/>
      <c r="Z27" s="167"/>
      <c r="AA27" s="167"/>
      <c r="AB27" s="167"/>
      <c r="AC27" s="135"/>
      <c r="AD27" s="167">
        <v>4</v>
      </c>
      <c r="AE27" s="167"/>
      <c r="AF27" s="167"/>
      <c r="AG27" s="167"/>
      <c r="AH27" s="167"/>
      <c r="AI27" s="167"/>
      <c r="AJ27" s="135"/>
      <c r="AK27" s="167">
        <v>5</v>
      </c>
      <c r="AL27" s="167"/>
      <c r="AM27" s="167"/>
      <c r="AN27" s="167"/>
      <c r="AO27" s="167"/>
      <c r="AP27" s="167"/>
      <c r="AQ27" s="135"/>
      <c r="AR27" s="185">
        <v>6</v>
      </c>
      <c r="AS27" s="186"/>
      <c r="AT27" s="186"/>
      <c r="AU27" s="186"/>
      <c r="AV27" s="186"/>
      <c r="AW27" s="186"/>
      <c r="AX27" s="186"/>
      <c r="AY27" s="186"/>
      <c r="AZ27" s="186"/>
      <c r="BA27" s="186"/>
      <c r="BB27" s="186"/>
      <c r="BC27" s="186"/>
      <c r="BD27" s="186"/>
      <c r="BE27" s="187"/>
      <c r="BF27" s="167">
        <v>7</v>
      </c>
      <c r="BG27" s="167"/>
      <c r="BH27" s="167"/>
      <c r="BI27" s="167"/>
      <c r="BJ27" s="167"/>
      <c r="BK27" s="167"/>
      <c r="BL27" s="167"/>
      <c r="BM27" s="167"/>
      <c r="BN27" s="167"/>
      <c r="BO27" s="135"/>
      <c r="BP27" s="167">
        <v>8</v>
      </c>
      <c r="BQ27" s="167"/>
      <c r="BR27" s="167"/>
      <c r="BS27" s="167"/>
      <c r="BT27" s="167"/>
      <c r="BU27" s="167"/>
      <c r="BV27" s="135"/>
      <c r="BW27" s="167">
        <v>9</v>
      </c>
      <c r="BX27" s="167"/>
      <c r="BY27" s="167"/>
      <c r="BZ27" s="167"/>
      <c r="CA27" s="167"/>
      <c r="CB27" s="167"/>
      <c r="CC27" s="135"/>
      <c r="CD27" s="170">
        <v>10</v>
      </c>
      <c r="CE27" s="170"/>
      <c r="CF27" s="170"/>
      <c r="CG27" s="170"/>
      <c r="CH27" s="170"/>
      <c r="CI27" s="170"/>
      <c r="CJ27" s="170"/>
      <c r="CK27" s="170"/>
    </row>
    <row r="28" spans="1:99" x14ac:dyDescent="0.2">
      <c r="A28" s="269"/>
      <c r="B28" s="269"/>
      <c r="C28" s="269"/>
      <c r="D28" s="269"/>
      <c r="E28" s="269"/>
      <c r="F28" s="269"/>
      <c r="G28" s="269"/>
      <c r="H28" s="269"/>
      <c r="I28" s="269"/>
      <c r="J28" s="269"/>
      <c r="K28" s="269"/>
      <c r="L28" s="269"/>
      <c r="M28" s="269"/>
      <c r="N28" s="269"/>
      <c r="O28" s="269"/>
      <c r="P28" s="269"/>
      <c r="Q28" s="270"/>
      <c r="R28" s="271"/>
      <c r="S28" s="263"/>
      <c r="T28" s="263"/>
      <c r="U28" s="263"/>
      <c r="V28" s="263"/>
      <c r="W28" s="263"/>
      <c r="X28" s="263"/>
      <c r="Y28" s="263"/>
      <c r="Z28" s="263"/>
      <c r="AA28" s="263"/>
      <c r="AB28" s="263"/>
      <c r="AC28" s="263"/>
      <c r="AD28" s="263"/>
      <c r="AE28" s="263"/>
      <c r="AF28" s="263"/>
      <c r="AG28" s="263"/>
      <c r="AH28" s="263"/>
      <c r="AI28" s="263"/>
      <c r="AJ28" s="263"/>
      <c r="AK28" s="263"/>
      <c r="AL28" s="263"/>
      <c r="AM28" s="263"/>
      <c r="AN28" s="263"/>
      <c r="AO28" s="263"/>
      <c r="AP28" s="263"/>
      <c r="AQ28" s="263"/>
      <c r="AR28" s="188"/>
      <c r="AS28" s="189"/>
      <c r="AT28" s="189"/>
      <c r="AU28" s="189"/>
      <c r="AV28" s="189"/>
      <c r="AW28" s="189"/>
      <c r="AX28" s="189"/>
      <c r="AY28" s="189"/>
      <c r="AZ28" s="189"/>
      <c r="BA28" s="189"/>
      <c r="BB28" s="189"/>
      <c r="BC28" s="189"/>
      <c r="BD28" s="189"/>
      <c r="BE28" s="190"/>
      <c r="BF28" s="267"/>
      <c r="BG28" s="267"/>
      <c r="BH28" s="267"/>
      <c r="BI28" s="267"/>
      <c r="BJ28" s="267"/>
      <c r="BK28" s="267"/>
      <c r="BL28" s="267"/>
      <c r="BM28" s="267"/>
      <c r="BN28" s="267"/>
      <c r="BO28" s="267"/>
      <c r="BP28" s="267"/>
      <c r="BQ28" s="267"/>
      <c r="BR28" s="267"/>
      <c r="BS28" s="267"/>
      <c r="BT28" s="267"/>
      <c r="BU28" s="267"/>
      <c r="BV28" s="267"/>
      <c r="BW28" s="267"/>
      <c r="BX28" s="267"/>
      <c r="BY28" s="267"/>
      <c r="BZ28" s="267"/>
      <c r="CA28" s="267"/>
      <c r="CB28" s="267"/>
      <c r="CC28" s="267"/>
      <c r="CD28" s="174"/>
      <c r="CE28" s="175"/>
      <c r="CF28" s="175"/>
      <c r="CG28" s="175"/>
      <c r="CH28" s="175"/>
      <c r="CI28" s="175"/>
      <c r="CJ28" s="175"/>
      <c r="CK28" s="176"/>
    </row>
    <row r="29" spans="1:99" ht="13.5" thickBot="1" x14ac:dyDescent="0.25">
      <c r="A29" s="242"/>
      <c r="B29" s="262"/>
      <c r="C29" s="262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2"/>
      <c r="O29" s="262"/>
      <c r="P29" s="262"/>
      <c r="Q29" s="262"/>
      <c r="R29" s="264"/>
      <c r="S29" s="265"/>
      <c r="T29" s="265"/>
      <c r="U29" s="265"/>
      <c r="V29" s="265"/>
      <c r="W29" s="272"/>
      <c r="X29" s="272"/>
      <c r="Y29" s="272"/>
      <c r="Z29" s="272"/>
      <c r="AA29" s="272"/>
      <c r="AB29" s="272"/>
      <c r="AC29" s="272"/>
      <c r="AD29" s="272"/>
      <c r="AE29" s="272"/>
      <c r="AF29" s="272"/>
      <c r="AG29" s="272"/>
      <c r="AH29" s="272"/>
      <c r="AI29" s="272"/>
      <c r="AJ29" s="272"/>
      <c r="AK29" s="272"/>
      <c r="AL29" s="272"/>
      <c r="AM29" s="272"/>
      <c r="AN29" s="272"/>
      <c r="AO29" s="272"/>
      <c r="AP29" s="272"/>
      <c r="AQ29" s="272"/>
      <c r="AR29" s="159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60"/>
      <c r="BF29" s="199"/>
      <c r="BG29" s="199"/>
      <c r="BH29" s="199"/>
      <c r="BI29" s="199"/>
      <c r="BJ29" s="199"/>
      <c r="BK29" s="199"/>
      <c r="BL29" s="199"/>
      <c r="BM29" s="199"/>
      <c r="BN29" s="199"/>
      <c r="BO29" s="199"/>
      <c r="BP29" s="199"/>
      <c r="BQ29" s="199"/>
      <c r="BR29" s="199"/>
      <c r="BS29" s="199"/>
      <c r="BT29" s="199"/>
      <c r="BU29" s="199"/>
      <c r="BV29" s="199"/>
      <c r="BW29" s="199"/>
      <c r="BX29" s="199"/>
      <c r="BY29" s="199"/>
      <c r="BZ29" s="199"/>
      <c r="CA29" s="199"/>
      <c r="CB29" s="199"/>
      <c r="CC29" s="199"/>
      <c r="CD29" s="199"/>
      <c r="CE29" s="199"/>
      <c r="CF29" s="199"/>
      <c r="CG29" s="199"/>
      <c r="CH29" s="199"/>
      <c r="CI29" s="199"/>
      <c r="CJ29" s="199"/>
      <c r="CK29" s="200"/>
    </row>
    <row r="30" spans="1:99" ht="13.5" thickBot="1" x14ac:dyDescent="0.25">
      <c r="A30" s="207" t="s">
        <v>33</v>
      </c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64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  <c r="AJ30" s="265"/>
      <c r="AK30" s="265"/>
      <c r="AL30" s="265"/>
      <c r="AM30" s="265"/>
      <c r="AN30" s="265"/>
      <c r="AO30" s="265"/>
      <c r="AP30" s="265"/>
      <c r="AQ30" s="265"/>
      <c r="AR30" s="191"/>
      <c r="AS30" s="192"/>
      <c r="AT30" s="192"/>
      <c r="AU30" s="192"/>
      <c r="AV30" s="192"/>
      <c r="AW30" s="192"/>
      <c r="AX30" s="192"/>
      <c r="AY30" s="192"/>
      <c r="AZ30" s="192"/>
      <c r="BA30" s="192"/>
      <c r="BB30" s="192"/>
      <c r="BC30" s="192"/>
      <c r="BD30" s="192"/>
      <c r="BE30" s="193"/>
      <c r="BF30" s="202"/>
      <c r="BG30" s="202"/>
      <c r="BH30" s="202"/>
      <c r="BI30" s="202"/>
      <c r="BJ30" s="202"/>
      <c r="BK30" s="202"/>
      <c r="BL30" s="202"/>
      <c r="BM30" s="202"/>
      <c r="BN30" s="202"/>
      <c r="BO30" s="202"/>
      <c r="BP30" s="199"/>
      <c r="BQ30" s="199"/>
      <c r="BR30" s="199"/>
      <c r="BS30" s="199"/>
      <c r="BT30" s="199"/>
      <c r="BU30" s="199"/>
      <c r="BV30" s="199"/>
      <c r="BW30" s="199"/>
      <c r="BX30" s="199"/>
      <c r="BY30" s="199"/>
      <c r="BZ30" s="199"/>
      <c r="CA30" s="199"/>
      <c r="CB30" s="199"/>
      <c r="CC30" s="199"/>
      <c r="CD30" s="199"/>
      <c r="CE30" s="199"/>
      <c r="CF30" s="199"/>
      <c r="CG30" s="199"/>
      <c r="CH30" s="199"/>
      <c r="CI30" s="199"/>
      <c r="CJ30" s="199"/>
      <c r="CK30" s="200"/>
    </row>
    <row r="31" spans="1:99" ht="13.5" thickBo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10" t="s">
        <v>38</v>
      </c>
      <c r="BP31" s="266"/>
      <c r="BQ31" s="202"/>
      <c r="BR31" s="202"/>
      <c r="BS31" s="202"/>
      <c r="BT31" s="202"/>
      <c r="BU31" s="202"/>
      <c r="BV31" s="202"/>
      <c r="BW31" s="202"/>
      <c r="BX31" s="202"/>
      <c r="BY31" s="202"/>
      <c r="BZ31" s="202"/>
      <c r="CA31" s="202"/>
      <c r="CB31" s="202"/>
      <c r="CC31" s="202"/>
      <c r="CD31" s="202"/>
      <c r="CE31" s="202"/>
      <c r="CF31" s="202"/>
      <c r="CG31" s="202"/>
      <c r="CH31" s="202"/>
      <c r="CI31" s="202"/>
      <c r="CJ31" s="202"/>
      <c r="CK31" s="203"/>
    </row>
    <row r="32" spans="1:99" ht="13.5" thickBot="1" x14ac:dyDescent="0.25">
      <c r="A32" s="3"/>
    </row>
    <row r="33" spans="1:99" ht="13.5" thickBot="1" x14ac:dyDescent="0.25">
      <c r="A33" s="3" t="s">
        <v>34</v>
      </c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Z33" s="138"/>
      <c r="BA33" s="138"/>
      <c r="BB33" s="138"/>
      <c r="BC33" s="138"/>
      <c r="BD33" s="138"/>
      <c r="BE33" s="138"/>
      <c r="BF33" s="138"/>
      <c r="BG33" s="138"/>
      <c r="BH33" s="138"/>
      <c r="BI33" s="138"/>
      <c r="BJ33" s="138"/>
      <c r="BK33" s="138"/>
      <c r="BL33" s="138"/>
      <c r="BM33" s="138"/>
      <c r="BN33" s="138"/>
      <c r="BO33" s="138"/>
      <c r="BP33" s="138"/>
      <c r="CL33" s="2" t="s">
        <v>35</v>
      </c>
      <c r="CN33" s="204"/>
      <c r="CO33" s="205"/>
      <c r="CP33" s="205"/>
      <c r="CQ33" s="205"/>
      <c r="CR33" s="205"/>
      <c r="CS33" s="205"/>
      <c r="CT33" s="205"/>
      <c r="CU33" s="206"/>
    </row>
    <row r="34" spans="1:99" s="11" customFormat="1" ht="13.5" thickBot="1" x14ac:dyDescent="0.25">
      <c r="P34" s="184" t="s">
        <v>39</v>
      </c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H34" s="184" t="s">
        <v>5</v>
      </c>
      <c r="AI34" s="184"/>
      <c r="AJ34" s="184"/>
      <c r="AK34" s="184"/>
      <c r="AL34" s="184"/>
      <c r="AM34" s="184"/>
      <c r="AN34" s="184"/>
      <c r="AO34" s="184"/>
      <c r="AP34" s="184"/>
      <c r="AQ34" s="184"/>
      <c r="AR34" s="184"/>
      <c r="AS34" s="184"/>
      <c r="AT34" s="184"/>
      <c r="AU34" s="184"/>
      <c r="AV34" s="184"/>
      <c r="AW34" s="184"/>
      <c r="AX34" s="184"/>
      <c r="AZ34" s="184" t="s">
        <v>6</v>
      </c>
      <c r="BA34" s="184"/>
      <c r="BB34" s="184"/>
      <c r="BC34" s="184"/>
      <c r="BD34" s="184"/>
      <c r="BE34" s="184"/>
      <c r="BF34" s="184"/>
      <c r="BG34" s="184"/>
      <c r="BH34" s="184"/>
      <c r="BI34" s="184"/>
      <c r="BJ34" s="184"/>
      <c r="BK34" s="184"/>
      <c r="BL34" s="184"/>
      <c r="BM34" s="184"/>
      <c r="BN34" s="184"/>
      <c r="BO34" s="184"/>
      <c r="BP34" s="184"/>
      <c r="CC34" s="1"/>
      <c r="CD34" s="1"/>
      <c r="CE34" s="1"/>
      <c r="CF34" s="1"/>
      <c r="CG34" s="1"/>
      <c r="CH34" s="1"/>
      <c r="CI34" s="1"/>
      <c r="CJ34" s="1"/>
      <c r="CK34" s="1"/>
      <c r="CL34" s="2" t="s">
        <v>36</v>
      </c>
      <c r="CM34" s="1"/>
      <c r="CN34" s="204"/>
      <c r="CO34" s="205"/>
      <c r="CP34" s="205"/>
      <c r="CQ34" s="205"/>
      <c r="CR34" s="205"/>
      <c r="CS34" s="205"/>
      <c r="CT34" s="205"/>
      <c r="CU34" s="206"/>
    </row>
    <row r="35" spans="1:99" x14ac:dyDescent="0.2">
      <c r="A35" s="3" t="s">
        <v>37</v>
      </c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H35" s="138"/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Z35" s="138"/>
      <c r="BA35" s="138"/>
      <c r="BB35" s="138"/>
      <c r="BC35" s="138"/>
      <c r="BD35" s="138"/>
      <c r="BE35" s="138"/>
      <c r="BF35" s="138"/>
      <c r="BG35" s="138"/>
      <c r="BH35" s="138"/>
      <c r="BI35" s="138"/>
      <c r="BJ35" s="138"/>
      <c r="BK35" s="138"/>
      <c r="BL35" s="138"/>
      <c r="BM35" s="138"/>
      <c r="BN35" s="138"/>
      <c r="BO35" s="138"/>
      <c r="BP35" s="138"/>
      <c r="BR35" s="138"/>
      <c r="BS35" s="138"/>
      <c r="BT35" s="138"/>
      <c r="BU35" s="138"/>
      <c r="BV35" s="138"/>
      <c r="BW35" s="138"/>
      <c r="BX35" s="138"/>
      <c r="BY35" s="138"/>
      <c r="BZ35" s="138"/>
      <c r="CA35" s="138"/>
      <c r="CB35" s="138"/>
      <c r="CC35" s="138"/>
      <c r="CD35" s="138"/>
      <c r="CE35" s="138"/>
      <c r="CF35" s="138"/>
      <c r="CG35" s="138"/>
      <c r="CH35" s="138"/>
    </row>
    <row r="36" spans="1:99" s="11" customFormat="1" ht="10.5" x14ac:dyDescent="0.2">
      <c r="A36" s="12"/>
      <c r="P36" s="184" t="s">
        <v>39</v>
      </c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H36" s="184" t="s">
        <v>5</v>
      </c>
      <c r="AI36" s="184"/>
      <c r="AJ36" s="184"/>
      <c r="AK36" s="184"/>
      <c r="AL36" s="184"/>
      <c r="AM36" s="184"/>
      <c r="AN36" s="184"/>
      <c r="AO36" s="184"/>
      <c r="AP36" s="184"/>
      <c r="AQ36" s="184"/>
      <c r="AR36" s="184"/>
      <c r="AS36" s="184"/>
      <c r="AT36" s="184"/>
      <c r="AU36" s="184"/>
      <c r="AV36" s="184"/>
      <c r="AW36" s="184"/>
      <c r="AX36" s="184"/>
      <c r="AZ36" s="184" t="s">
        <v>6</v>
      </c>
      <c r="BA36" s="184"/>
      <c r="BB36" s="184"/>
      <c r="BC36" s="184"/>
      <c r="BD36" s="184"/>
      <c r="BE36" s="184"/>
      <c r="BF36" s="184"/>
      <c r="BG36" s="184"/>
      <c r="BH36" s="184"/>
      <c r="BI36" s="184"/>
      <c r="BJ36" s="184"/>
      <c r="BK36" s="184"/>
      <c r="BL36" s="184"/>
      <c r="BM36" s="184"/>
      <c r="BN36" s="184"/>
      <c r="BO36" s="184"/>
      <c r="BP36" s="184"/>
      <c r="BR36" s="184" t="s">
        <v>40</v>
      </c>
      <c r="BS36" s="184"/>
      <c r="BT36" s="184"/>
      <c r="BU36" s="184"/>
      <c r="BV36" s="184"/>
      <c r="BW36" s="184"/>
      <c r="BX36" s="184"/>
      <c r="BY36" s="184"/>
      <c r="BZ36" s="184"/>
      <c r="CA36" s="184"/>
      <c r="CB36" s="184"/>
      <c r="CC36" s="184"/>
      <c r="CD36" s="184"/>
      <c r="CE36" s="184"/>
      <c r="CF36" s="184"/>
      <c r="CG36" s="184"/>
      <c r="CH36" s="184"/>
    </row>
    <row r="37" spans="1:99" x14ac:dyDescent="0.2">
      <c r="A37" s="2" t="s">
        <v>8</v>
      </c>
      <c r="B37" s="260"/>
      <c r="C37" s="260"/>
      <c r="D37" s="260"/>
      <c r="E37" s="3" t="s">
        <v>9</v>
      </c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W37" s="4" t="s">
        <v>10</v>
      </c>
      <c r="X37" s="140"/>
      <c r="Y37" s="140"/>
      <c r="Z37" s="3" t="s">
        <v>11</v>
      </c>
    </row>
  </sheetData>
  <mergeCells count="119">
    <mergeCell ref="A6:AN6"/>
    <mergeCell ref="A7:AN7"/>
    <mergeCell ref="A8:AN8"/>
    <mergeCell ref="A9:AN9"/>
    <mergeCell ref="A10:N10"/>
    <mergeCell ref="Q10:AN10"/>
    <mergeCell ref="A11:N11"/>
    <mergeCell ref="Q11:AN11"/>
    <mergeCell ref="B12:D12"/>
    <mergeCell ref="F12:U12"/>
    <mergeCell ref="X12:Y12"/>
    <mergeCell ref="CJ15:CU15"/>
    <mergeCell ref="AZ15:BB15"/>
    <mergeCell ref="AD16:AF16"/>
    <mergeCell ref="AH16:AQ16"/>
    <mergeCell ref="AT16:AU16"/>
    <mergeCell ref="CJ16:CU16"/>
    <mergeCell ref="O22:AM22"/>
    <mergeCell ref="A24:Q24"/>
    <mergeCell ref="R24:V24"/>
    <mergeCell ref="W24:BE24"/>
    <mergeCell ref="BF24:BO24"/>
    <mergeCell ref="BP24:CC24"/>
    <mergeCell ref="CD24:CK24"/>
    <mergeCell ref="BW25:CC25"/>
    <mergeCell ref="CD25:CK25"/>
    <mergeCell ref="A25:Q25"/>
    <mergeCell ref="R25:V25"/>
    <mergeCell ref="W25:AC25"/>
    <mergeCell ref="AD25:AJ25"/>
    <mergeCell ref="AK25:AQ25"/>
    <mergeCell ref="BF25:BO25"/>
    <mergeCell ref="BP25:BV25"/>
    <mergeCell ref="A26:Q26"/>
    <mergeCell ref="R26:V26"/>
    <mergeCell ref="W26:AC26"/>
    <mergeCell ref="AD26:AJ26"/>
    <mergeCell ref="AK26:AQ26"/>
    <mergeCell ref="BF26:BO26"/>
    <mergeCell ref="BP26:BV26"/>
    <mergeCell ref="AR25:BE25"/>
    <mergeCell ref="AR26:BE26"/>
    <mergeCell ref="A29:Q29"/>
    <mergeCell ref="R29:V29"/>
    <mergeCell ref="W29:AC29"/>
    <mergeCell ref="AD29:AJ29"/>
    <mergeCell ref="AK29:AQ29"/>
    <mergeCell ref="BF29:BO29"/>
    <mergeCell ref="BP29:BV29"/>
    <mergeCell ref="BW27:CC27"/>
    <mergeCell ref="CD27:CK27"/>
    <mergeCell ref="A28:Q28"/>
    <mergeCell ref="R28:V28"/>
    <mergeCell ref="W28:AC28"/>
    <mergeCell ref="AD28:AJ28"/>
    <mergeCell ref="AK28:AQ28"/>
    <mergeCell ref="BF28:BO28"/>
    <mergeCell ref="BP28:BV28"/>
    <mergeCell ref="BW28:CC28"/>
    <mergeCell ref="CD28:CK28"/>
    <mergeCell ref="A27:Q27"/>
    <mergeCell ref="R27:V27"/>
    <mergeCell ref="W27:AC27"/>
    <mergeCell ref="AD27:AJ27"/>
    <mergeCell ref="AK27:AQ27"/>
    <mergeCell ref="BF27:BO27"/>
    <mergeCell ref="B37:D37"/>
    <mergeCell ref="F37:U37"/>
    <mergeCell ref="X37:Y37"/>
    <mergeCell ref="P35:AF35"/>
    <mergeCell ref="AH35:AX35"/>
    <mergeCell ref="AZ35:BP35"/>
    <mergeCell ref="CN33:CU33"/>
    <mergeCell ref="P34:AF34"/>
    <mergeCell ref="AH34:AX34"/>
    <mergeCell ref="AZ34:BP34"/>
    <mergeCell ref="CN34:CU34"/>
    <mergeCell ref="P36:AF36"/>
    <mergeCell ref="AH36:AX36"/>
    <mergeCell ref="AZ36:BP36"/>
    <mergeCell ref="BR36:CH36"/>
    <mergeCell ref="P33:AF33"/>
    <mergeCell ref="AH33:AX33"/>
    <mergeCell ref="AZ33:BP33"/>
    <mergeCell ref="BF30:BO30"/>
    <mergeCell ref="BP30:BV30"/>
    <mergeCell ref="BW30:CC30"/>
    <mergeCell ref="CD30:CK30"/>
    <mergeCell ref="BP31:BV31"/>
    <mergeCell ref="BW31:CC31"/>
    <mergeCell ref="CD31:CK31"/>
    <mergeCell ref="A30:V30"/>
    <mergeCell ref="W30:AC30"/>
    <mergeCell ref="AD30:AJ30"/>
    <mergeCell ref="AK30:AQ30"/>
    <mergeCell ref="AR27:BE27"/>
    <mergeCell ref="AR28:BE28"/>
    <mergeCell ref="AR29:BE29"/>
    <mergeCell ref="AR30:BE30"/>
    <mergeCell ref="BH1:CU1"/>
    <mergeCell ref="BH2:CU2"/>
    <mergeCell ref="BH3:CU3"/>
    <mergeCell ref="BH4:CU4"/>
    <mergeCell ref="BR35:CH35"/>
    <mergeCell ref="BW29:CC29"/>
    <mergeCell ref="CD29:CK29"/>
    <mergeCell ref="BP27:BV27"/>
    <mergeCell ref="BW26:CC26"/>
    <mergeCell ref="CD26:CK26"/>
    <mergeCell ref="CJ17:CU17"/>
    <mergeCell ref="S18:BT18"/>
    <mergeCell ref="CJ18:CU18"/>
    <mergeCell ref="Z19:BT19"/>
    <mergeCell ref="CJ19:CU19"/>
    <mergeCell ref="O20:BT20"/>
    <mergeCell ref="CJ20:CU20"/>
    <mergeCell ref="O21:BT21"/>
    <mergeCell ref="CJ21:CU21"/>
    <mergeCell ref="A5:AN5"/>
  </mergeCells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бюджетная смета</vt:lpstr>
      <vt:lpstr>расчеты к смете</vt:lpstr>
      <vt:lpstr>изменение бюджетной сметы</vt:lpstr>
      <vt:lpstr>проект бюджетной сметы 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demidova</dc:creator>
  <cp:lastModifiedBy>Finansist</cp:lastModifiedBy>
  <cp:lastPrinted>2023-07-05T08:46:25Z</cp:lastPrinted>
  <dcterms:created xsi:type="dcterms:W3CDTF">2004-06-16T07:44:42Z</dcterms:created>
  <dcterms:modified xsi:type="dcterms:W3CDTF">2023-07-06T06:34:49Z</dcterms:modified>
</cp:coreProperties>
</file>