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san\OneDrive\Рабочий стол\С ноута Т.В\2023-2024\Приказы\май, июнь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  <sheet name="Лист14" sheetId="14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" l="1"/>
  <c r="G6" i="4"/>
  <c r="F4" i="11"/>
  <c r="G4" i="11"/>
  <c r="F4" i="14"/>
  <c r="F5" i="13"/>
  <c r="F4" i="12"/>
  <c r="F9" i="2"/>
  <c r="F7" i="2"/>
  <c r="F5" i="2"/>
  <c r="L10" i="8" l="1"/>
  <c r="L9" i="8"/>
  <c r="L8" i="8"/>
  <c r="L7" i="8"/>
  <c r="K10" i="8"/>
  <c r="K9" i="8"/>
  <c r="K8" i="8"/>
  <c r="K7" i="8"/>
  <c r="L12" i="1"/>
  <c r="L9" i="1"/>
  <c r="K12" i="1"/>
  <c r="J12" i="1"/>
  <c r="J9" i="1"/>
  <c r="G12" i="1"/>
  <c r="F12" i="1"/>
  <c r="L7" i="14"/>
  <c r="L9" i="14"/>
  <c r="K9" i="14"/>
  <c r="J9" i="14"/>
  <c r="G9" i="14"/>
  <c r="F9" i="14"/>
  <c r="L7" i="13"/>
  <c r="L9" i="13"/>
  <c r="K9" i="13"/>
  <c r="J9" i="13"/>
  <c r="G9" i="13"/>
  <c r="F9" i="13"/>
  <c r="L8" i="12"/>
  <c r="L7" i="12"/>
  <c r="K8" i="12"/>
  <c r="J8" i="12"/>
  <c r="G8" i="12"/>
  <c r="F8" i="12"/>
  <c r="L7" i="11"/>
  <c r="L6" i="11"/>
  <c r="K6" i="11"/>
  <c r="J6" i="11"/>
  <c r="G6" i="11"/>
  <c r="F6" i="11"/>
  <c r="L7" i="10"/>
  <c r="K7" i="10"/>
  <c r="J7" i="10"/>
  <c r="G7" i="10"/>
  <c r="F7" i="10"/>
  <c r="F6" i="10"/>
  <c r="L7" i="9"/>
  <c r="L9" i="9"/>
  <c r="K9" i="9"/>
  <c r="J9" i="9"/>
  <c r="G9" i="9"/>
  <c r="F9" i="9"/>
  <c r="J10" i="8"/>
  <c r="J9" i="8"/>
  <c r="F10" i="8"/>
  <c r="G10" i="8" s="1"/>
  <c r="F9" i="8"/>
  <c r="F8" i="8"/>
  <c r="G8" i="8" s="1"/>
  <c r="L7" i="6"/>
  <c r="K7" i="6"/>
  <c r="J7" i="6"/>
  <c r="G7" i="6"/>
  <c r="F7" i="6"/>
  <c r="L8" i="3"/>
  <c r="K8" i="3"/>
  <c r="J8" i="3"/>
  <c r="G8" i="3"/>
  <c r="F8" i="3"/>
  <c r="L7" i="3"/>
  <c r="K7" i="3"/>
  <c r="J7" i="3"/>
  <c r="G7" i="3"/>
  <c r="F7" i="3"/>
  <c r="L7" i="2"/>
  <c r="L9" i="2"/>
  <c r="K9" i="2"/>
  <c r="J9" i="2"/>
  <c r="G9" i="2"/>
  <c r="G6" i="1"/>
  <c r="F8" i="14"/>
  <c r="G9" i="8" l="1"/>
  <c r="F7" i="8"/>
  <c r="F4" i="6"/>
  <c r="G4" i="5"/>
  <c r="F4" i="3"/>
  <c r="L10" i="14" l="1"/>
  <c r="K10" i="14"/>
  <c r="J10" i="14"/>
  <c r="G10" i="14"/>
  <c r="F10" i="14"/>
  <c r="L8" i="14"/>
  <c r="K8" i="14"/>
  <c r="J8" i="14"/>
  <c r="G8" i="14"/>
  <c r="K7" i="14"/>
  <c r="J7" i="14"/>
  <c r="G7" i="14"/>
  <c r="F7" i="14"/>
  <c r="L6" i="14"/>
  <c r="K6" i="14"/>
  <c r="J6" i="14"/>
  <c r="G6" i="14"/>
  <c r="F6" i="14"/>
  <c r="L5" i="14"/>
  <c r="K5" i="14"/>
  <c r="J5" i="14"/>
  <c r="G5" i="14"/>
  <c r="F5" i="14"/>
  <c r="L4" i="14"/>
  <c r="K4" i="14"/>
  <c r="J4" i="14"/>
  <c r="G4" i="14"/>
  <c r="L10" i="13"/>
  <c r="K10" i="13"/>
  <c r="J10" i="13"/>
  <c r="G10" i="13"/>
  <c r="F10" i="13"/>
  <c r="L8" i="13"/>
  <c r="K8" i="13"/>
  <c r="J8" i="13"/>
  <c r="G8" i="13"/>
  <c r="F8" i="13"/>
  <c r="K7" i="13"/>
  <c r="J7" i="13"/>
  <c r="G7" i="13"/>
  <c r="F7" i="13"/>
  <c r="L6" i="13"/>
  <c r="K6" i="13"/>
  <c r="J6" i="13"/>
  <c r="G6" i="13"/>
  <c r="F6" i="13"/>
  <c r="L5" i="13"/>
  <c r="K5" i="13"/>
  <c r="J5" i="13"/>
  <c r="G5" i="13"/>
  <c r="L4" i="13"/>
  <c r="K4" i="13"/>
  <c r="J4" i="13"/>
  <c r="G4" i="13"/>
  <c r="F4" i="13"/>
  <c r="L9" i="12"/>
  <c r="K9" i="12"/>
  <c r="J9" i="12"/>
  <c r="G9" i="12"/>
  <c r="F9" i="12"/>
  <c r="K7" i="12"/>
  <c r="J7" i="12"/>
  <c r="G7" i="12"/>
  <c r="F7" i="12"/>
  <c r="L6" i="12"/>
  <c r="K6" i="12"/>
  <c r="J6" i="12"/>
  <c r="G6" i="12"/>
  <c r="F6" i="12"/>
  <c r="L5" i="12"/>
  <c r="K5" i="12"/>
  <c r="J5" i="12"/>
  <c r="G5" i="12"/>
  <c r="F5" i="12"/>
  <c r="L4" i="12"/>
  <c r="K4" i="12"/>
  <c r="J4" i="12"/>
  <c r="G4" i="12"/>
  <c r="K7" i="11"/>
  <c r="J7" i="11"/>
  <c r="G7" i="11"/>
  <c r="F7" i="11"/>
  <c r="L5" i="11"/>
  <c r="K5" i="11"/>
  <c r="J5" i="11"/>
  <c r="G5" i="11"/>
  <c r="F5" i="11"/>
  <c r="L4" i="11"/>
  <c r="K4" i="11"/>
  <c r="J4" i="11"/>
  <c r="L8" i="10"/>
  <c r="K8" i="10"/>
  <c r="J8" i="10"/>
  <c r="G8" i="10"/>
  <c r="F8" i="10"/>
  <c r="L6" i="10"/>
  <c r="K6" i="10"/>
  <c r="J6" i="10"/>
  <c r="G6" i="10"/>
  <c r="L5" i="10"/>
  <c r="K5" i="10"/>
  <c r="J5" i="10"/>
  <c r="G5" i="10"/>
  <c r="F5" i="10"/>
  <c r="L4" i="10"/>
  <c r="K4" i="10"/>
  <c r="J4" i="10"/>
  <c r="G4" i="10"/>
  <c r="F4" i="10"/>
  <c r="L10" i="9"/>
  <c r="K10" i="9"/>
  <c r="J10" i="9"/>
  <c r="G10" i="9"/>
  <c r="F10" i="9"/>
  <c r="L8" i="9"/>
  <c r="K8" i="9"/>
  <c r="J8" i="9"/>
  <c r="G8" i="9"/>
  <c r="F8" i="9"/>
  <c r="K7" i="9"/>
  <c r="J7" i="9"/>
  <c r="G7" i="9"/>
  <c r="F7" i="9"/>
  <c r="L6" i="9"/>
  <c r="K6" i="9"/>
  <c r="J6" i="9"/>
  <c r="G6" i="9"/>
  <c r="F6" i="9"/>
  <c r="L5" i="9"/>
  <c r="K5" i="9"/>
  <c r="J5" i="9"/>
  <c r="G5" i="9"/>
  <c r="F5" i="9"/>
  <c r="L4" i="9"/>
  <c r="K4" i="9"/>
  <c r="J4" i="9"/>
  <c r="G4" i="9"/>
  <c r="F4" i="9"/>
  <c r="J8" i="8"/>
  <c r="J7" i="8"/>
  <c r="G7" i="8"/>
  <c r="L6" i="8"/>
  <c r="K6" i="8"/>
  <c r="J6" i="8"/>
  <c r="G6" i="8"/>
  <c r="F6" i="8"/>
  <c r="L5" i="8"/>
  <c r="K5" i="8"/>
  <c r="J5" i="8"/>
  <c r="G5" i="8"/>
  <c r="F5" i="8"/>
  <c r="L4" i="8"/>
  <c r="K4" i="8"/>
  <c r="J4" i="8"/>
  <c r="G4" i="8"/>
  <c r="F4" i="8"/>
  <c r="L4" i="7"/>
  <c r="K4" i="7"/>
  <c r="J4" i="7"/>
  <c r="G4" i="7"/>
  <c r="F4" i="7"/>
  <c r="K8" i="6"/>
  <c r="J8" i="6"/>
  <c r="G8" i="6"/>
  <c r="F8" i="6"/>
  <c r="L6" i="6"/>
  <c r="K6" i="6"/>
  <c r="J6" i="6"/>
  <c r="G6" i="6"/>
  <c r="F6" i="6"/>
  <c r="L5" i="6"/>
  <c r="K5" i="6"/>
  <c r="J5" i="6"/>
  <c r="G5" i="6"/>
  <c r="F5" i="6"/>
  <c r="L4" i="6"/>
  <c r="K4" i="6"/>
  <c r="J4" i="6"/>
  <c r="G4" i="6"/>
  <c r="L6" i="5"/>
  <c r="K6" i="5"/>
  <c r="J6" i="5"/>
  <c r="G6" i="5"/>
  <c r="F6" i="5"/>
  <c r="L5" i="5"/>
  <c r="K5" i="5"/>
  <c r="J5" i="5"/>
  <c r="G5" i="5"/>
  <c r="F5" i="5"/>
  <c r="L4" i="5"/>
  <c r="K4" i="5"/>
  <c r="J4" i="5"/>
  <c r="F4" i="5"/>
  <c r="L6" i="4"/>
  <c r="K6" i="4"/>
  <c r="J6" i="4"/>
  <c r="L5" i="4"/>
  <c r="K5" i="4"/>
  <c r="J5" i="4"/>
  <c r="G5" i="4"/>
  <c r="F5" i="4"/>
  <c r="L4" i="4"/>
  <c r="K4" i="4"/>
  <c r="J4" i="4"/>
  <c r="G4" i="4"/>
  <c r="F4" i="4"/>
  <c r="L6" i="3"/>
  <c r="K6" i="3"/>
  <c r="J6" i="3"/>
  <c r="G6" i="3"/>
  <c r="F6" i="3"/>
  <c r="L5" i="3"/>
  <c r="K5" i="3"/>
  <c r="J5" i="3"/>
  <c r="G5" i="3"/>
  <c r="F5" i="3"/>
  <c r="L4" i="3"/>
  <c r="K4" i="3"/>
  <c r="J4" i="3"/>
  <c r="G4" i="3"/>
  <c r="L10" i="2"/>
  <c r="K10" i="2"/>
  <c r="J10" i="2"/>
  <c r="G10" i="2"/>
  <c r="F10" i="2"/>
  <c r="L8" i="2"/>
  <c r="K8" i="2"/>
  <c r="J8" i="2"/>
  <c r="G8" i="2"/>
  <c r="F8" i="2"/>
  <c r="K7" i="2"/>
  <c r="J7" i="2"/>
  <c r="G7" i="2"/>
  <c r="L6" i="2"/>
  <c r="K6" i="2"/>
  <c r="J6" i="2"/>
  <c r="G6" i="2"/>
  <c r="F6" i="2"/>
  <c r="L5" i="2"/>
  <c r="K5" i="2"/>
  <c r="J5" i="2"/>
  <c r="G5" i="2"/>
  <c r="L4" i="2"/>
  <c r="K4" i="2"/>
  <c r="J4" i="2"/>
  <c r="G4" i="2"/>
  <c r="F4" i="2"/>
  <c r="L6" i="1"/>
  <c r="K6" i="1"/>
  <c r="J7" i="1"/>
  <c r="J8" i="1"/>
  <c r="J10" i="1"/>
  <c r="J11" i="1"/>
  <c r="J13" i="1"/>
  <c r="J6" i="1"/>
  <c r="G7" i="1"/>
  <c r="G8" i="1"/>
  <c r="G9" i="1"/>
  <c r="G10" i="1"/>
  <c r="G11" i="1"/>
  <c r="G13" i="1"/>
  <c r="F6" i="1"/>
  <c r="K7" i="1"/>
  <c r="K8" i="1"/>
  <c r="K9" i="1"/>
  <c r="K10" i="1"/>
  <c r="K11" i="1"/>
  <c r="K13" i="1"/>
  <c r="F7" i="1" l="1"/>
  <c r="L7" i="1"/>
  <c r="F8" i="1"/>
  <c r="L8" i="1"/>
  <c r="F9" i="1"/>
  <c r="F10" i="1"/>
  <c r="L10" i="1"/>
  <c r="F11" i="1"/>
  <c r="L11" i="1"/>
  <c r="F13" i="1"/>
  <c r="L13" i="1"/>
</calcChain>
</file>

<file path=xl/sharedStrings.xml><?xml version="1.0" encoding="utf-8"?>
<sst xmlns="http://schemas.openxmlformats.org/spreadsheetml/2006/main" count="244" uniqueCount="43">
  <si>
    <t>Класс</t>
  </si>
  <si>
    <t>Кол-во учащихся</t>
  </si>
  <si>
    <r>
      <t xml:space="preserve">Кол-во </t>
    </r>
    <r>
      <rPr>
        <sz val="11"/>
        <color theme="1"/>
        <rFont val="Calibri"/>
        <family val="2"/>
        <charset val="204"/>
        <scheme val="minor"/>
      </rPr>
      <t>«5»</t>
    </r>
  </si>
  <si>
    <r>
      <t xml:space="preserve">Кол-во </t>
    </r>
    <r>
      <rPr>
        <sz val="11"/>
        <color theme="1"/>
        <rFont val="Calibri"/>
        <family val="2"/>
        <charset val="204"/>
        <scheme val="minor"/>
      </rPr>
      <t>«4»</t>
    </r>
  </si>
  <si>
    <t>Качество знаний</t>
  </si>
  <si>
    <t>Качество успеваемости</t>
  </si>
  <si>
    <t>Кол-во «3»</t>
  </si>
  <si>
    <t>Кол-во «2»</t>
  </si>
  <si>
    <t>Успеваемость</t>
  </si>
  <si>
    <t>Степень обученности учащихся</t>
  </si>
  <si>
    <t>Средний балл</t>
  </si>
  <si>
    <t>Примечание</t>
  </si>
  <si>
    <t>Наименивание ОУ</t>
  </si>
  <si>
    <t>Директор</t>
  </si>
  <si>
    <t>Итоги  успеваемости  по  русскому языку  за  2023/2024 учебный год</t>
  </si>
  <si>
    <t>Итоги  успеваемости  по  литературе  за  2023/2024 учебный год</t>
  </si>
  <si>
    <t>Итоги  успеваемости  по  математике  за  2023/2024 учебный год</t>
  </si>
  <si>
    <t>Итоги  успеваемости  по  алгебре  за  2023/2024 учебный год</t>
  </si>
  <si>
    <t>Итоги  успеваемости  по  геометрии  за  2023/2024 учебный год</t>
  </si>
  <si>
    <t>Итоги  успеваемости  по  информатике  за  2023/2024 учебный год</t>
  </si>
  <si>
    <t>Итоги  успеваемости  по  окружающему миру  за  2023/2024 учебный год</t>
  </si>
  <si>
    <t>Итоги  успеваемости  по  географии  за  2023/2024 учебный год</t>
  </si>
  <si>
    <t>Итоги  успеваемости  по  биологии  за  2023/2024 учебный год</t>
  </si>
  <si>
    <t>Итоги  успеваемости  по  физике  за  2023/2024 учебный год</t>
  </si>
  <si>
    <t>Итоги  успеваемости  по  химии  за  2023/2024 учебный год</t>
  </si>
  <si>
    <t>Итоги  успеваемости  по  обществознанию  за  2023/2024 учебный год</t>
  </si>
  <si>
    <t>Итоги  успеваемости  по  истории за  2023/2024 учебный год</t>
  </si>
  <si>
    <t>Итоги  успеваемости  по  английскому языку  за  2023/2024 учебный год</t>
  </si>
  <si>
    <t xml:space="preserve"> </t>
  </si>
  <si>
    <r>
      <t xml:space="preserve">Кол-во </t>
    </r>
    <r>
      <rPr>
        <sz val="16"/>
        <color theme="1"/>
        <rFont val="Calibri"/>
        <family val="2"/>
        <charset val="204"/>
        <scheme val="minor"/>
      </rPr>
      <t>«5»</t>
    </r>
  </si>
  <si>
    <r>
      <t xml:space="preserve">Кол-во </t>
    </r>
    <r>
      <rPr>
        <sz val="16"/>
        <color theme="1"/>
        <rFont val="Calibri"/>
        <family val="2"/>
        <charset val="204"/>
        <scheme val="minor"/>
      </rPr>
      <t>«4»</t>
    </r>
  </si>
  <si>
    <r>
      <t xml:space="preserve">Кол-во </t>
    </r>
    <r>
      <rPr>
        <sz val="18"/>
        <color theme="1"/>
        <rFont val="Calibri"/>
        <family val="2"/>
        <charset val="204"/>
        <scheme val="minor"/>
      </rPr>
      <t>«5»</t>
    </r>
  </si>
  <si>
    <r>
      <t xml:space="preserve">Кол-во </t>
    </r>
    <r>
      <rPr>
        <sz val="18"/>
        <color theme="1"/>
        <rFont val="Calibri"/>
        <family val="2"/>
        <charset val="204"/>
        <scheme val="minor"/>
      </rPr>
      <t>«4»</t>
    </r>
  </si>
  <si>
    <r>
      <t xml:space="preserve">Кол-во </t>
    </r>
    <r>
      <rPr>
        <sz val="14"/>
        <color theme="1"/>
        <rFont val="Calibri"/>
        <family val="2"/>
        <charset val="204"/>
        <scheme val="minor"/>
      </rPr>
      <t>«5»</t>
    </r>
  </si>
  <si>
    <r>
      <t xml:space="preserve">Кол-во </t>
    </r>
    <r>
      <rPr>
        <sz val="14"/>
        <color theme="1"/>
        <rFont val="Calibri"/>
        <family val="2"/>
        <charset val="204"/>
        <scheme val="minor"/>
      </rPr>
      <t>«4»</t>
    </r>
  </si>
  <si>
    <t>Приложение 1 к приказу  от 31.05.2024 №103-О</t>
  </si>
  <si>
    <t>МБОУ "Октябрьская школа №1"</t>
  </si>
  <si>
    <t>н/а - 1</t>
  </si>
  <si>
    <t>н/а -1</t>
  </si>
  <si>
    <t>н/а-1</t>
  </si>
  <si>
    <t>Куклин В.В.</t>
  </si>
  <si>
    <r>
      <t xml:space="preserve">Кол-во </t>
    </r>
    <r>
      <rPr>
        <sz val="11"/>
        <color theme="1"/>
        <rFont val="Calibri"/>
        <family val="2"/>
        <charset val="204"/>
        <scheme val="minor"/>
      </rPr>
      <t>«5»</t>
    </r>
  </si>
  <si>
    <r>
      <t xml:space="preserve">Кол-во </t>
    </r>
    <r>
      <rPr>
        <sz val="11"/>
        <color theme="1"/>
        <rFont val="Calibri"/>
        <family val="2"/>
        <charset val="204"/>
        <scheme val="minor"/>
      </rPr>
      <t>«4»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</si>
</sst>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BE5F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0" borderId="0" xfId="0" applyFont="1"/>
    <xf numFmtId="0" fontId="4" fillId="0" borderId="6" xfId="0" applyFont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/>
    <xf numFmtId="0" fontId="11" fillId="3" borderId="5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" fillId="0" borderId="0" xfId="0" applyFont="1"/>
    <xf numFmtId="0" fontId="2" fillId="3" borderId="7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Normal="100" workbookViewId="0">
      <selection activeCell="I16" sqref="I16"/>
    </sheetView>
  </sheetViews>
  <sheetFormatPr defaultRowHeight="14.4" x14ac:dyDescent="0.3"/>
  <cols>
    <col min="1" max="1" width="26.44140625" customWidth="1"/>
    <col min="7" max="7" width="11.5546875" bestFit="1" customWidth="1"/>
    <col min="16" max="16" width="9.109375" customWidth="1"/>
    <col min="17" max="17" width="32.44140625" customWidth="1"/>
  </cols>
  <sheetData>
    <row r="1" spans="1:13" x14ac:dyDescent="0.3">
      <c r="B1" t="s">
        <v>35</v>
      </c>
    </row>
    <row r="2" spans="1:13" ht="18" customHeight="1" thickBot="1" x14ac:dyDescent="0.35"/>
    <row r="3" spans="1:13" ht="18" thickBot="1" x14ac:dyDescent="0.35">
      <c r="A3" s="26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1:13" x14ac:dyDescent="0.3">
      <c r="A4" s="1" t="s">
        <v>12</v>
      </c>
      <c r="B4" s="24" t="s">
        <v>0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2" t="s">
        <v>9</v>
      </c>
      <c r="L4" s="24" t="s">
        <v>10</v>
      </c>
      <c r="M4" s="24" t="s">
        <v>11</v>
      </c>
    </row>
    <row r="5" spans="1:13" ht="15" thickBot="1" x14ac:dyDescent="0.35">
      <c r="A5" s="4"/>
      <c r="B5" s="25"/>
      <c r="C5" s="25"/>
      <c r="D5" s="25"/>
      <c r="E5" s="25"/>
      <c r="F5" s="25"/>
      <c r="G5" s="25"/>
      <c r="H5" s="25"/>
      <c r="I5" s="25"/>
      <c r="J5" s="25"/>
      <c r="K5" s="23"/>
      <c r="L5" s="25"/>
      <c r="M5" s="25"/>
    </row>
    <row r="6" spans="1:13" ht="29.4" thickBot="1" x14ac:dyDescent="0.35">
      <c r="A6" s="2" t="s">
        <v>36</v>
      </c>
      <c r="B6" s="3">
        <v>4</v>
      </c>
      <c r="C6" s="3">
        <v>52</v>
      </c>
      <c r="D6" s="3">
        <v>13</v>
      </c>
      <c r="E6" s="3">
        <v>33</v>
      </c>
      <c r="F6" s="3">
        <f>(D6+E6)/C6*100</f>
        <v>88.461538461538453</v>
      </c>
      <c r="G6" s="3">
        <f t="shared" ref="G6:G13" si="0">(D6*5+E6*4)/C6/5*100</f>
        <v>75.769230769230774</v>
      </c>
      <c r="H6" s="3">
        <v>16</v>
      </c>
      <c r="I6" s="3">
        <v>0</v>
      </c>
      <c r="J6" s="3">
        <f>(D6+E6+H6)/C6*100</f>
        <v>119.23076923076923</v>
      </c>
      <c r="K6" s="3">
        <f t="shared" ref="K6:K13" si="1">(D6*100%+E6*64%+H6*36%+I6*16%)/C6*100</f>
        <v>76.692307692307693</v>
      </c>
      <c r="L6" s="3">
        <f t="shared" ref="L6:L13" si="2">(5*D6+4*E6+3*H6+2*I6)/C6</f>
        <v>4.7115384615384617</v>
      </c>
      <c r="M6" s="3"/>
    </row>
    <row r="7" spans="1:13" ht="15" thickBot="1" x14ac:dyDescent="0.35">
      <c r="A7" s="2"/>
      <c r="B7" s="3">
        <v>5</v>
      </c>
      <c r="C7" s="3">
        <v>76</v>
      </c>
      <c r="D7" s="3">
        <v>22</v>
      </c>
      <c r="E7" s="3">
        <v>37</v>
      </c>
      <c r="F7" s="3">
        <f t="shared" ref="F7:F13" si="3">(D7+E7)/C7*100</f>
        <v>77.631578947368425</v>
      </c>
      <c r="G7" s="3">
        <f t="shared" si="0"/>
        <v>67.89473684210526</v>
      </c>
      <c r="H7" s="3">
        <v>17</v>
      </c>
      <c r="I7" s="3">
        <v>0</v>
      </c>
      <c r="J7" s="3">
        <f t="shared" ref="J7:J13" si="4">(D7+E7+H7)/C7*100</f>
        <v>100</v>
      </c>
      <c r="K7" s="3">
        <f t="shared" si="1"/>
        <v>68.15789473684211</v>
      </c>
      <c r="L7" s="3">
        <f t="shared" si="2"/>
        <v>4.0657894736842106</v>
      </c>
      <c r="M7" s="3"/>
    </row>
    <row r="8" spans="1:13" ht="15" thickBot="1" x14ac:dyDescent="0.35">
      <c r="A8" s="2"/>
      <c r="B8" s="3">
        <v>6</v>
      </c>
      <c r="C8" s="3">
        <v>59</v>
      </c>
      <c r="D8" s="3">
        <v>15</v>
      </c>
      <c r="E8" s="3">
        <v>36</v>
      </c>
      <c r="F8" s="3">
        <f t="shared" si="3"/>
        <v>86.440677966101703</v>
      </c>
      <c r="G8" s="3">
        <f t="shared" si="0"/>
        <v>74.237288135593218</v>
      </c>
      <c r="H8" s="3">
        <v>8</v>
      </c>
      <c r="I8" s="3">
        <v>0</v>
      </c>
      <c r="J8" s="3">
        <f t="shared" si="4"/>
        <v>100</v>
      </c>
      <c r="K8" s="3">
        <f t="shared" si="1"/>
        <v>69.355932203389841</v>
      </c>
      <c r="L8" s="3">
        <f t="shared" si="2"/>
        <v>4.1186440677966099</v>
      </c>
      <c r="M8" s="3"/>
    </row>
    <row r="9" spans="1:13" ht="15" thickBot="1" x14ac:dyDescent="0.35">
      <c r="A9" s="2"/>
      <c r="B9" s="6">
        <v>7</v>
      </c>
      <c r="C9" s="6">
        <v>44</v>
      </c>
      <c r="D9" s="6">
        <v>13</v>
      </c>
      <c r="E9" s="6">
        <v>19</v>
      </c>
      <c r="F9" s="6">
        <f t="shared" si="3"/>
        <v>72.727272727272734</v>
      </c>
      <c r="G9" s="6">
        <f t="shared" si="0"/>
        <v>64.090909090909093</v>
      </c>
      <c r="H9" s="6">
        <v>12</v>
      </c>
      <c r="I9" s="6">
        <v>0</v>
      </c>
      <c r="J9" s="3">
        <f t="shared" si="4"/>
        <v>100</v>
      </c>
      <c r="K9" s="6">
        <f t="shared" si="1"/>
        <v>67</v>
      </c>
      <c r="L9" s="3">
        <f t="shared" si="2"/>
        <v>4.0227272727272725</v>
      </c>
      <c r="M9" s="6"/>
    </row>
    <row r="10" spans="1:13" ht="15" thickBot="1" x14ac:dyDescent="0.35">
      <c r="A10" s="2"/>
      <c r="B10" s="3">
        <v>8</v>
      </c>
      <c r="C10" s="3">
        <v>54</v>
      </c>
      <c r="D10" s="3">
        <v>10</v>
      </c>
      <c r="E10" s="3">
        <v>21</v>
      </c>
      <c r="F10" s="3">
        <f t="shared" si="3"/>
        <v>57.407407407407405</v>
      </c>
      <c r="G10" s="3">
        <f t="shared" si="0"/>
        <v>49.629629629629626</v>
      </c>
      <c r="H10" s="3">
        <v>22</v>
      </c>
      <c r="I10" s="3">
        <v>1</v>
      </c>
      <c r="J10" s="3">
        <f t="shared" si="4"/>
        <v>98.148148148148152</v>
      </c>
      <c r="K10" s="3">
        <f t="shared" si="1"/>
        <v>58.370370370370374</v>
      </c>
      <c r="L10" s="3">
        <f t="shared" si="2"/>
        <v>3.7407407407407409</v>
      </c>
      <c r="M10" s="3"/>
    </row>
    <row r="11" spans="1:13" ht="15" thickBot="1" x14ac:dyDescent="0.35">
      <c r="A11" s="2"/>
      <c r="B11" s="3">
        <v>9</v>
      </c>
      <c r="C11" s="3">
        <v>41</v>
      </c>
      <c r="D11" s="3">
        <v>8</v>
      </c>
      <c r="E11" s="3">
        <v>17</v>
      </c>
      <c r="F11" s="3">
        <f t="shared" si="3"/>
        <v>60.975609756097562</v>
      </c>
      <c r="G11" s="3">
        <f t="shared" si="0"/>
        <v>52.682926829268297</v>
      </c>
      <c r="H11" s="3">
        <v>15</v>
      </c>
      <c r="I11" s="3">
        <v>1</v>
      </c>
      <c r="J11" s="3">
        <f t="shared" si="4"/>
        <v>97.560975609756099</v>
      </c>
      <c r="K11" s="3">
        <f t="shared" si="1"/>
        <v>59.609756097560982</v>
      </c>
      <c r="L11" s="3">
        <f t="shared" si="2"/>
        <v>3.7804878048780486</v>
      </c>
      <c r="M11" s="3"/>
    </row>
    <row r="12" spans="1:13" ht="15" thickBot="1" x14ac:dyDescent="0.35">
      <c r="A12" s="2"/>
      <c r="B12" s="3">
        <v>10</v>
      </c>
      <c r="C12" s="3">
        <v>19</v>
      </c>
      <c r="D12" s="3">
        <v>2</v>
      </c>
      <c r="E12" s="3">
        <v>4</v>
      </c>
      <c r="F12" s="3">
        <f t="shared" si="3"/>
        <v>31.578947368421051</v>
      </c>
      <c r="G12" s="3">
        <f t="shared" si="0"/>
        <v>27.368421052631582</v>
      </c>
      <c r="H12" s="3">
        <v>12</v>
      </c>
      <c r="I12" s="3">
        <v>1</v>
      </c>
      <c r="J12" s="3">
        <f t="shared" si="4"/>
        <v>94.73684210526315</v>
      </c>
      <c r="K12" s="3">
        <f t="shared" si="1"/>
        <v>47.578947368421062</v>
      </c>
      <c r="L12" s="3">
        <f t="shared" si="2"/>
        <v>3.3684210526315788</v>
      </c>
      <c r="M12" s="3"/>
    </row>
    <row r="13" spans="1:13" ht="15" thickBot="1" x14ac:dyDescent="0.35">
      <c r="A13" s="2"/>
      <c r="B13" s="3">
        <v>11</v>
      </c>
      <c r="C13" s="3">
        <v>18</v>
      </c>
      <c r="D13" s="3">
        <v>0</v>
      </c>
      <c r="E13" s="3">
        <v>12</v>
      </c>
      <c r="F13" s="3">
        <f t="shared" si="3"/>
        <v>66.666666666666657</v>
      </c>
      <c r="G13" s="3">
        <f t="shared" si="0"/>
        <v>53.333333333333336</v>
      </c>
      <c r="H13" s="3">
        <v>6</v>
      </c>
      <c r="I13" s="3">
        <v>0</v>
      </c>
      <c r="J13" s="3">
        <f t="shared" si="4"/>
        <v>100</v>
      </c>
      <c r="K13" s="3">
        <f t="shared" si="1"/>
        <v>54.666666666666664</v>
      </c>
      <c r="L13" s="3">
        <f t="shared" si="2"/>
        <v>3.6666666666666665</v>
      </c>
      <c r="M13" s="3"/>
    </row>
    <row r="16" spans="1:13" x14ac:dyDescent="0.3">
      <c r="B16" s="5"/>
      <c r="C16" s="5" t="s">
        <v>13</v>
      </c>
      <c r="D16" s="5"/>
      <c r="E16" s="5"/>
      <c r="F16" s="5"/>
      <c r="G16" s="5"/>
      <c r="H16" s="5"/>
      <c r="I16" s="5" t="s">
        <v>40</v>
      </c>
      <c r="J16" s="5"/>
    </row>
  </sheetData>
  <mergeCells count="13">
    <mergeCell ref="K4:K5"/>
    <mergeCell ref="L4:L5"/>
    <mergeCell ref="M4:M5"/>
    <mergeCell ref="A3:M3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94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zoomScaleNormal="100" workbookViewId="0">
      <selection activeCell="K14" sqref="K14"/>
    </sheetView>
  </sheetViews>
  <sheetFormatPr defaultColWidth="9.109375" defaultRowHeight="18" x14ac:dyDescent="0.35"/>
  <cols>
    <col min="1" max="1" width="23" style="17" customWidth="1"/>
    <col min="2" max="2" width="9.33203125" style="17" bestFit="1" customWidth="1"/>
    <col min="3" max="5" width="9.109375" style="17"/>
    <col min="6" max="7" width="10.5546875" style="17" bestFit="1" customWidth="1"/>
    <col min="8" max="9" width="9.109375" style="17"/>
    <col min="10" max="11" width="10.5546875" style="17" bestFit="1" customWidth="1"/>
    <col min="12" max="12" width="10.6640625" style="17" bestFit="1" customWidth="1"/>
    <col min="13" max="16384" width="9.109375" style="17"/>
  </cols>
  <sheetData>
    <row r="1" spans="1:13" ht="18.600000000000001" thickBot="1" x14ac:dyDescent="0.4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x14ac:dyDescent="0.35">
      <c r="A2" s="18" t="s">
        <v>12</v>
      </c>
      <c r="B2" s="39" t="s">
        <v>0</v>
      </c>
      <c r="C2" s="39" t="s">
        <v>1</v>
      </c>
      <c r="D2" s="39" t="s">
        <v>33</v>
      </c>
      <c r="E2" s="39" t="s">
        <v>34</v>
      </c>
      <c r="F2" s="39" t="s">
        <v>4</v>
      </c>
      <c r="G2" s="39" t="s">
        <v>5</v>
      </c>
      <c r="H2" s="39" t="s">
        <v>6</v>
      </c>
      <c r="I2" s="39" t="s">
        <v>7</v>
      </c>
      <c r="J2" s="39" t="s">
        <v>8</v>
      </c>
      <c r="K2" s="37" t="s">
        <v>9</v>
      </c>
      <c r="L2" s="39" t="s">
        <v>10</v>
      </c>
      <c r="M2" s="39" t="s">
        <v>11</v>
      </c>
    </row>
    <row r="3" spans="1:13" ht="18.600000000000001" thickBot="1" x14ac:dyDescent="0.4">
      <c r="A3" s="19"/>
      <c r="B3" s="40"/>
      <c r="C3" s="40"/>
      <c r="D3" s="40"/>
      <c r="E3" s="40"/>
      <c r="F3" s="40"/>
      <c r="G3" s="40"/>
      <c r="H3" s="40"/>
      <c r="I3" s="40"/>
      <c r="J3" s="40"/>
      <c r="K3" s="38"/>
      <c r="L3" s="40"/>
      <c r="M3" s="40"/>
    </row>
    <row r="4" spans="1:13" ht="54.6" thickBot="1" x14ac:dyDescent="0.4">
      <c r="A4" s="20" t="s">
        <v>36</v>
      </c>
      <c r="B4" s="16">
        <v>7</v>
      </c>
      <c r="C4" s="16">
        <v>44</v>
      </c>
      <c r="D4" s="16">
        <v>12</v>
      </c>
      <c r="E4" s="16">
        <v>28</v>
      </c>
      <c r="F4" s="16">
        <f>(D4+E4)/C4*100</f>
        <v>90.909090909090907</v>
      </c>
      <c r="G4" s="16">
        <f>(D4*5+E4*4)/C4/5*100</f>
        <v>78.181818181818187</v>
      </c>
      <c r="H4" s="16">
        <v>4</v>
      </c>
      <c r="I4" s="16">
        <v>0</v>
      </c>
      <c r="J4" s="16">
        <f>(D4+E4+H4)/C4*100</f>
        <v>100</v>
      </c>
      <c r="K4" s="16">
        <f t="shared" ref="K4:K8" si="0">(D4*100%+E4*64%+H4*36%+I4*16%)/C4*100</f>
        <v>71.27272727272728</v>
      </c>
      <c r="L4" s="16">
        <f t="shared" ref="L4:L8" si="1">(5*D4+4*E4+3*H4+2*I4)/C4</f>
        <v>4.1818181818181817</v>
      </c>
      <c r="M4" s="16"/>
    </row>
    <row r="5" spans="1:13" ht="18.600000000000001" thickBot="1" x14ac:dyDescent="0.4">
      <c r="A5" s="20"/>
      <c r="B5" s="16">
        <v>8</v>
      </c>
      <c r="C5" s="16">
        <v>54</v>
      </c>
      <c r="D5" s="16">
        <v>9</v>
      </c>
      <c r="E5" s="16">
        <v>20</v>
      </c>
      <c r="F5" s="16">
        <f t="shared" ref="F5:F8" si="2">(D5+E5)/C5*100</f>
        <v>53.703703703703709</v>
      </c>
      <c r="G5" s="16">
        <f t="shared" ref="G5:G8" si="3">(D5*5+E5*4)/C5/5*100</f>
        <v>46.296296296296298</v>
      </c>
      <c r="H5" s="16">
        <v>24</v>
      </c>
      <c r="I5" s="16">
        <v>1</v>
      </c>
      <c r="J5" s="16">
        <f t="shared" ref="J5:J8" si="4">(D5+E5+H5)/C5*100</f>
        <v>98.148148148148152</v>
      </c>
      <c r="K5" s="16">
        <f t="shared" si="0"/>
        <v>56.666666666666664</v>
      </c>
      <c r="L5" s="16">
        <f t="shared" si="1"/>
        <v>3.6851851851851851</v>
      </c>
      <c r="M5" s="16"/>
    </row>
    <row r="6" spans="1:13" ht="18.600000000000001" thickBot="1" x14ac:dyDescent="0.4">
      <c r="A6" s="20"/>
      <c r="B6" s="16">
        <v>9</v>
      </c>
      <c r="C6" s="16">
        <v>41</v>
      </c>
      <c r="D6" s="16">
        <v>7</v>
      </c>
      <c r="E6" s="16">
        <v>19</v>
      </c>
      <c r="F6" s="16">
        <f t="shared" si="2"/>
        <v>63.414634146341463</v>
      </c>
      <c r="G6" s="16">
        <f t="shared" si="3"/>
        <v>54.146341463414636</v>
      </c>
      <c r="H6" s="16">
        <v>15</v>
      </c>
      <c r="I6" s="16">
        <v>0</v>
      </c>
      <c r="J6" s="16">
        <f t="shared" si="4"/>
        <v>100</v>
      </c>
      <c r="K6" s="16">
        <f t="shared" si="0"/>
        <v>59.90243902439024</v>
      </c>
      <c r="L6" s="16">
        <f t="shared" si="1"/>
        <v>3.8048780487804876</v>
      </c>
      <c r="M6" s="16"/>
    </row>
    <row r="7" spans="1:13" ht="18.600000000000001" thickBot="1" x14ac:dyDescent="0.4">
      <c r="A7" s="20"/>
      <c r="B7" s="16">
        <v>10</v>
      </c>
      <c r="C7" s="16">
        <v>19</v>
      </c>
      <c r="D7" s="16">
        <v>3</v>
      </c>
      <c r="E7" s="16">
        <v>4</v>
      </c>
      <c r="F7" s="16">
        <f t="shared" si="2"/>
        <v>36.84210526315789</v>
      </c>
      <c r="G7" s="16">
        <f t="shared" si="3"/>
        <v>32.631578947368425</v>
      </c>
      <c r="H7" s="16">
        <v>11</v>
      </c>
      <c r="I7" s="16">
        <v>1</v>
      </c>
      <c r="J7" s="16">
        <f t="shared" si="4"/>
        <v>94.73684210526315</v>
      </c>
      <c r="K7" s="16">
        <f t="shared" si="0"/>
        <v>50.94736842105263</v>
      </c>
      <c r="L7" s="16">
        <f t="shared" si="1"/>
        <v>3.4736842105263159</v>
      </c>
      <c r="M7" s="16"/>
    </row>
    <row r="8" spans="1:13" ht="18.600000000000001" thickBot="1" x14ac:dyDescent="0.4">
      <c r="A8" s="20"/>
      <c r="B8" s="16">
        <v>11</v>
      </c>
      <c r="C8" s="16">
        <v>18</v>
      </c>
      <c r="D8" s="16">
        <v>3</v>
      </c>
      <c r="E8" s="16">
        <v>11</v>
      </c>
      <c r="F8" s="16">
        <f t="shared" si="2"/>
        <v>77.777777777777786</v>
      </c>
      <c r="G8" s="16">
        <f t="shared" si="3"/>
        <v>65.555555555555557</v>
      </c>
      <c r="H8" s="16">
        <v>4</v>
      </c>
      <c r="I8" s="16">
        <v>0</v>
      </c>
      <c r="J8" s="16">
        <f t="shared" si="4"/>
        <v>100</v>
      </c>
      <c r="K8" s="16">
        <f t="shared" si="0"/>
        <v>63.777777777777764</v>
      </c>
      <c r="L8" s="16">
        <f t="shared" si="1"/>
        <v>3.9444444444444446</v>
      </c>
      <c r="M8" s="16"/>
    </row>
    <row r="13" spans="1:13" x14ac:dyDescent="0.35">
      <c r="C13" s="21" t="s">
        <v>13</v>
      </c>
      <c r="D13" s="21"/>
      <c r="E13" s="21"/>
      <c r="F13" s="21"/>
      <c r="G13" s="21"/>
      <c r="H13" s="21"/>
      <c r="I13" s="21" t="s">
        <v>40</v>
      </c>
      <c r="J13" s="21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9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zoomScaleNormal="100" workbookViewId="0">
      <selection activeCell="J11" sqref="J11"/>
    </sheetView>
  </sheetViews>
  <sheetFormatPr defaultRowHeight="14.4" x14ac:dyDescent="0.3"/>
  <cols>
    <col min="1" max="1" width="24.33203125" customWidth="1"/>
    <col min="2" max="2" width="9.33203125" bestFit="1" customWidth="1"/>
    <col min="6" max="7" width="10.5546875" bestFit="1" customWidth="1"/>
    <col min="10" max="12" width="10.5546875" bestFit="1" customWidth="1"/>
  </cols>
  <sheetData>
    <row r="1" spans="1:13" ht="18" thickBot="1" x14ac:dyDescent="0.35">
      <c r="A1" s="26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8" x14ac:dyDescent="0.3">
      <c r="A2" s="18" t="s">
        <v>12</v>
      </c>
      <c r="B2" s="39" t="s">
        <v>0</v>
      </c>
      <c r="C2" s="39" t="s">
        <v>1</v>
      </c>
      <c r="D2" s="39" t="s">
        <v>33</v>
      </c>
      <c r="E2" s="39" t="s">
        <v>34</v>
      </c>
      <c r="F2" s="39" t="s">
        <v>4</v>
      </c>
      <c r="G2" s="39" t="s">
        <v>5</v>
      </c>
      <c r="H2" s="39" t="s">
        <v>6</v>
      </c>
      <c r="I2" s="39" t="s">
        <v>7</v>
      </c>
      <c r="J2" s="39" t="s">
        <v>8</v>
      </c>
      <c r="K2" s="37" t="s">
        <v>9</v>
      </c>
      <c r="L2" s="39" t="s">
        <v>10</v>
      </c>
      <c r="M2" s="39" t="s">
        <v>11</v>
      </c>
    </row>
    <row r="3" spans="1:13" ht="18.600000000000001" thickBot="1" x14ac:dyDescent="0.35">
      <c r="A3" s="19"/>
      <c r="B3" s="40"/>
      <c r="C3" s="40"/>
      <c r="D3" s="40"/>
      <c r="E3" s="40"/>
      <c r="F3" s="40"/>
      <c r="G3" s="40"/>
      <c r="H3" s="40"/>
      <c r="I3" s="40"/>
      <c r="J3" s="40"/>
      <c r="K3" s="38"/>
      <c r="L3" s="40"/>
      <c r="M3" s="40"/>
    </row>
    <row r="4" spans="1:13" ht="16.5" customHeight="1" thickBot="1" x14ac:dyDescent="0.35">
      <c r="A4" s="20" t="s">
        <v>36</v>
      </c>
      <c r="B4" s="16">
        <v>8</v>
      </c>
      <c r="C4" s="16">
        <v>54</v>
      </c>
      <c r="D4" s="16">
        <v>1</v>
      </c>
      <c r="E4" s="16">
        <v>24</v>
      </c>
      <c r="F4" s="16">
        <f>(D4+E4)/C4*100</f>
        <v>46.296296296296298</v>
      </c>
      <c r="G4" s="16">
        <f>(D4*5+E4*4)/C4/5*100</f>
        <v>37.407407407407412</v>
      </c>
      <c r="H4" s="16">
        <v>28</v>
      </c>
      <c r="I4" s="16">
        <v>1</v>
      </c>
      <c r="J4" s="16">
        <f>(D4+E4+H4)/C4*100</f>
        <v>98.148148148148152</v>
      </c>
      <c r="K4" s="16">
        <f t="shared" ref="K4:K7" si="0">(D4*100%+E4*64%+H4*36%+I4*16%)/C4*100</f>
        <v>49.259259259259252</v>
      </c>
      <c r="L4" s="16">
        <f t="shared" ref="L4:L7" si="1">(5*D4+4*E4+3*H4+2*I4)/C4</f>
        <v>3.4629629629629628</v>
      </c>
      <c r="M4" s="16"/>
    </row>
    <row r="5" spans="1:13" ht="18.600000000000001" thickBot="1" x14ac:dyDescent="0.35">
      <c r="A5" s="20"/>
      <c r="B5" s="16">
        <v>9</v>
      </c>
      <c r="C5" s="16">
        <v>41</v>
      </c>
      <c r="D5" s="16">
        <v>4</v>
      </c>
      <c r="E5" s="16">
        <v>18</v>
      </c>
      <c r="F5" s="16">
        <f t="shared" ref="F5:F7" si="2">(D5+E5)/C5*100</f>
        <v>53.658536585365859</v>
      </c>
      <c r="G5" s="16">
        <f t="shared" ref="G5:G7" si="3">(D5*5+E5*4)/C5/5*100</f>
        <v>44.878048780487809</v>
      </c>
      <c r="H5" s="16">
        <v>19</v>
      </c>
      <c r="I5" s="16">
        <v>0</v>
      </c>
      <c r="J5" s="16">
        <f t="shared" ref="J5:J7" si="4">(D5+E5+H5)/C5*100</f>
        <v>100</v>
      </c>
      <c r="K5" s="16">
        <f t="shared" si="0"/>
        <v>54.536585365853661</v>
      </c>
      <c r="L5" s="16">
        <f t="shared" si="1"/>
        <v>3.6341463414634148</v>
      </c>
      <c r="M5" s="16"/>
    </row>
    <row r="6" spans="1:13" ht="18.600000000000001" thickBot="1" x14ac:dyDescent="0.35">
      <c r="A6" s="20"/>
      <c r="B6" s="16">
        <v>10</v>
      </c>
      <c r="C6" s="16">
        <v>19</v>
      </c>
      <c r="D6" s="16">
        <v>2</v>
      </c>
      <c r="E6" s="16">
        <v>7</v>
      </c>
      <c r="F6" s="16">
        <f t="shared" si="2"/>
        <v>47.368421052631575</v>
      </c>
      <c r="G6" s="16">
        <f t="shared" si="3"/>
        <v>40</v>
      </c>
      <c r="H6" s="16">
        <v>10</v>
      </c>
      <c r="I6" s="16">
        <v>0</v>
      </c>
      <c r="J6" s="16">
        <f t="shared" si="4"/>
        <v>100</v>
      </c>
      <c r="K6" s="16">
        <f t="shared" si="0"/>
        <v>53.05263157894737</v>
      </c>
      <c r="L6" s="16">
        <f t="shared" si="1"/>
        <v>3.5789473684210527</v>
      </c>
      <c r="M6" s="16"/>
    </row>
    <row r="7" spans="1:13" ht="18.600000000000001" thickBot="1" x14ac:dyDescent="0.35">
      <c r="A7" s="20"/>
      <c r="B7" s="16">
        <v>11</v>
      </c>
      <c r="C7" s="16">
        <v>18</v>
      </c>
      <c r="D7" s="16">
        <v>2</v>
      </c>
      <c r="E7" s="16">
        <v>9</v>
      </c>
      <c r="F7" s="16">
        <f t="shared" si="2"/>
        <v>61.111111111111114</v>
      </c>
      <c r="G7" s="16">
        <f t="shared" si="3"/>
        <v>51.111111111111107</v>
      </c>
      <c r="H7" s="16">
        <v>7</v>
      </c>
      <c r="I7" s="16">
        <v>0</v>
      </c>
      <c r="J7" s="16">
        <f t="shared" si="4"/>
        <v>100</v>
      </c>
      <c r="K7" s="16">
        <f t="shared" si="0"/>
        <v>57.111111111111114</v>
      </c>
      <c r="L7" s="16">
        <f t="shared" si="1"/>
        <v>3.7222222222222223</v>
      </c>
      <c r="M7" s="16"/>
    </row>
    <row r="11" spans="1:13" x14ac:dyDescent="0.3">
      <c r="D11" s="5" t="s">
        <v>13</v>
      </c>
      <c r="E11" s="5"/>
      <c r="F11" s="5"/>
      <c r="G11" s="5"/>
      <c r="H11" s="5"/>
      <c r="I11" s="5"/>
      <c r="J11" s="5" t="s">
        <v>40</v>
      </c>
      <c r="K11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zoomScaleNormal="100" workbookViewId="0">
      <selection activeCell="I15" sqref="I15"/>
    </sheetView>
  </sheetViews>
  <sheetFormatPr defaultColWidth="13" defaultRowHeight="14.4" x14ac:dyDescent="0.3"/>
  <cols>
    <col min="1" max="1" width="23.44140625" customWidth="1"/>
    <col min="2" max="3" width="11" customWidth="1"/>
    <col min="4" max="4" width="10.88671875" customWidth="1"/>
    <col min="5" max="5" width="11.109375" customWidth="1"/>
    <col min="6" max="6" width="11.44140625" customWidth="1"/>
    <col min="7" max="7" width="11.88671875" customWidth="1"/>
    <col min="8" max="8" width="11.44140625" customWidth="1"/>
    <col min="9" max="10" width="11.5546875" customWidth="1"/>
    <col min="11" max="11" width="11.44140625" customWidth="1"/>
    <col min="12" max="12" width="12.109375" customWidth="1"/>
    <col min="13" max="13" width="15.33203125" customWidth="1"/>
  </cols>
  <sheetData>
    <row r="1" spans="1:13" ht="18" thickBot="1" x14ac:dyDescent="0.35">
      <c r="A1" s="26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8" x14ac:dyDescent="0.3">
      <c r="A2" s="18" t="s">
        <v>12</v>
      </c>
      <c r="B2" s="39" t="s">
        <v>0</v>
      </c>
      <c r="C2" s="39" t="s">
        <v>1</v>
      </c>
      <c r="D2" s="39" t="s">
        <v>33</v>
      </c>
      <c r="E2" s="39" t="s">
        <v>34</v>
      </c>
      <c r="F2" s="39" t="s">
        <v>4</v>
      </c>
      <c r="G2" s="39" t="s">
        <v>5</v>
      </c>
      <c r="H2" s="39" t="s">
        <v>6</v>
      </c>
      <c r="I2" s="39" t="s">
        <v>7</v>
      </c>
      <c r="J2" s="39" t="s">
        <v>8</v>
      </c>
      <c r="K2" s="37" t="s">
        <v>9</v>
      </c>
      <c r="L2" s="39" t="s">
        <v>10</v>
      </c>
      <c r="M2" s="39" t="s">
        <v>11</v>
      </c>
    </row>
    <row r="3" spans="1:13" ht="18.600000000000001" thickBot="1" x14ac:dyDescent="0.35">
      <c r="A3" s="19"/>
      <c r="B3" s="40"/>
      <c r="C3" s="40"/>
      <c r="D3" s="40"/>
      <c r="E3" s="40"/>
      <c r="F3" s="40"/>
      <c r="G3" s="40"/>
      <c r="H3" s="40"/>
      <c r="I3" s="40"/>
      <c r="J3" s="40"/>
      <c r="K3" s="38"/>
      <c r="L3" s="40"/>
      <c r="M3" s="40"/>
    </row>
    <row r="4" spans="1:13" ht="36.6" thickBot="1" x14ac:dyDescent="0.35">
      <c r="A4" s="20" t="s">
        <v>36</v>
      </c>
      <c r="B4" s="16">
        <v>6</v>
      </c>
      <c r="C4" s="16">
        <v>59</v>
      </c>
      <c r="D4" s="16">
        <v>19</v>
      </c>
      <c r="E4" s="16">
        <v>32</v>
      </c>
      <c r="F4" s="16">
        <f>(D4+E4)/C4*100</f>
        <v>86.440677966101703</v>
      </c>
      <c r="G4" s="16">
        <f>(D4*5+E4*4)/C4/5*100</f>
        <v>75.593220338983059</v>
      </c>
      <c r="H4" s="16">
        <v>8</v>
      </c>
      <c r="I4" s="16">
        <v>0</v>
      </c>
      <c r="J4" s="16">
        <f>(D4+E4+H4)/C4*100</f>
        <v>100</v>
      </c>
      <c r="K4" s="16">
        <f t="shared" ref="K4:K9" si="0">(D4*100%+E4*64%+H4*36%+I4*16%)/C4*100</f>
        <v>71.796610169491544</v>
      </c>
      <c r="L4" s="16">
        <f t="shared" ref="L4:L9" si="1">(5*D4+4*E4+3*H4+2*I4)/C4</f>
        <v>4.1864406779661021</v>
      </c>
      <c r="M4" s="16"/>
    </row>
    <row r="5" spans="1:13" ht="18.600000000000001" thickBot="1" x14ac:dyDescent="0.35">
      <c r="A5" s="20"/>
      <c r="B5" s="16">
        <v>7</v>
      </c>
      <c r="C5" s="16">
        <v>44</v>
      </c>
      <c r="D5" s="16">
        <v>23</v>
      </c>
      <c r="E5" s="16">
        <v>21</v>
      </c>
      <c r="F5" s="16">
        <f t="shared" ref="F5:F9" si="2">(D5+E5)/C5*100</f>
        <v>100</v>
      </c>
      <c r="G5" s="16">
        <f t="shared" ref="G5:G9" si="3">(D5*5+E5*4)/C5/5*100</f>
        <v>90.454545454545453</v>
      </c>
      <c r="H5" s="16">
        <v>0</v>
      </c>
      <c r="I5" s="16">
        <v>0</v>
      </c>
      <c r="J5" s="16">
        <f t="shared" ref="J5:J9" si="4">(D5+E5+H5)/C5*100</f>
        <v>100</v>
      </c>
      <c r="K5" s="16">
        <f t="shared" si="0"/>
        <v>82.818181818181813</v>
      </c>
      <c r="L5" s="16">
        <f t="shared" si="1"/>
        <v>4.5227272727272725</v>
      </c>
      <c r="M5" s="16"/>
    </row>
    <row r="6" spans="1:13" ht="18.600000000000001" thickBot="1" x14ac:dyDescent="0.35">
      <c r="A6" s="20"/>
      <c r="B6" s="16">
        <v>8</v>
      </c>
      <c r="C6" s="16">
        <v>54</v>
      </c>
      <c r="D6" s="16">
        <v>21</v>
      </c>
      <c r="E6" s="16">
        <v>30</v>
      </c>
      <c r="F6" s="16">
        <f t="shared" si="2"/>
        <v>94.444444444444443</v>
      </c>
      <c r="G6" s="16">
        <f t="shared" si="3"/>
        <v>83.333333333333343</v>
      </c>
      <c r="H6" s="16">
        <v>3</v>
      </c>
      <c r="I6" s="16">
        <v>0</v>
      </c>
      <c r="J6" s="16">
        <f t="shared" si="4"/>
        <v>100</v>
      </c>
      <c r="K6" s="16">
        <f t="shared" si="0"/>
        <v>76.444444444444443</v>
      </c>
      <c r="L6" s="16">
        <f t="shared" si="1"/>
        <v>4.333333333333333</v>
      </c>
      <c r="M6" s="16"/>
    </row>
    <row r="7" spans="1:13" ht="18.600000000000001" thickBot="1" x14ac:dyDescent="0.35">
      <c r="A7" s="20"/>
      <c r="B7" s="16">
        <v>9</v>
      </c>
      <c r="C7" s="16">
        <v>41</v>
      </c>
      <c r="D7" s="16">
        <v>15</v>
      </c>
      <c r="E7" s="16">
        <v>25</v>
      </c>
      <c r="F7" s="16">
        <f t="shared" si="2"/>
        <v>97.560975609756099</v>
      </c>
      <c r="G7" s="16">
        <f t="shared" si="3"/>
        <v>85.365853658536594</v>
      </c>
      <c r="H7" s="16">
        <v>0</v>
      </c>
      <c r="I7" s="16">
        <v>0</v>
      </c>
      <c r="J7" s="16">
        <f t="shared" si="4"/>
        <v>97.560975609756099</v>
      </c>
      <c r="K7" s="16">
        <f t="shared" si="0"/>
        <v>75.609756097560975</v>
      </c>
      <c r="L7" s="16">
        <f t="shared" si="1"/>
        <v>4.2682926829268295</v>
      </c>
      <c r="M7" s="16"/>
    </row>
    <row r="8" spans="1:13" ht="18.600000000000001" thickBot="1" x14ac:dyDescent="0.35">
      <c r="A8" s="20"/>
      <c r="B8" s="16">
        <v>10</v>
      </c>
      <c r="C8" s="16">
        <v>19</v>
      </c>
      <c r="D8" s="16">
        <v>7</v>
      </c>
      <c r="E8" s="16">
        <v>11</v>
      </c>
      <c r="F8" s="16">
        <f t="shared" si="2"/>
        <v>94.73684210526315</v>
      </c>
      <c r="G8" s="16">
        <f t="shared" si="3"/>
        <v>83.15789473684211</v>
      </c>
      <c r="H8" s="16">
        <v>1</v>
      </c>
      <c r="I8" s="16">
        <v>0</v>
      </c>
      <c r="J8" s="16">
        <f t="shared" si="4"/>
        <v>100</v>
      </c>
      <c r="K8" s="16">
        <f t="shared" si="0"/>
        <v>75.78947368421052</v>
      </c>
      <c r="L8" s="16">
        <f t="shared" si="1"/>
        <v>4.3157894736842106</v>
      </c>
      <c r="M8" s="16"/>
    </row>
    <row r="9" spans="1:13" ht="18.600000000000001" thickBot="1" x14ac:dyDescent="0.35">
      <c r="A9" s="20"/>
      <c r="B9" s="16">
        <v>11</v>
      </c>
      <c r="C9" s="16">
        <v>18</v>
      </c>
      <c r="D9" s="16">
        <v>10</v>
      </c>
      <c r="E9" s="16">
        <v>8</v>
      </c>
      <c r="F9" s="16">
        <f t="shared" si="2"/>
        <v>100</v>
      </c>
      <c r="G9" s="16">
        <f t="shared" si="3"/>
        <v>91.111111111111114</v>
      </c>
      <c r="H9" s="16">
        <v>0</v>
      </c>
      <c r="I9" s="16">
        <v>0</v>
      </c>
      <c r="J9" s="16">
        <f t="shared" si="4"/>
        <v>100</v>
      </c>
      <c r="K9" s="16">
        <f t="shared" si="0"/>
        <v>84.000000000000014</v>
      </c>
      <c r="L9" s="16">
        <f t="shared" si="1"/>
        <v>4.5555555555555554</v>
      </c>
      <c r="M9" s="16"/>
    </row>
    <row r="13" spans="1:13" x14ac:dyDescent="0.3">
      <c r="C13" s="5" t="s">
        <v>13</v>
      </c>
      <c r="D13" s="5"/>
      <c r="E13" s="5"/>
      <c r="F13" s="5"/>
      <c r="G13" s="5"/>
      <c r="H13" s="5"/>
      <c r="I13" s="5" t="s">
        <v>40</v>
      </c>
      <c r="J13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8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zoomScaleNormal="100" workbookViewId="0">
      <selection activeCell="J14" sqref="J14"/>
    </sheetView>
  </sheetViews>
  <sheetFormatPr defaultRowHeight="14.4" x14ac:dyDescent="0.3"/>
  <cols>
    <col min="1" max="1" width="21" customWidth="1"/>
  </cols>
  <sheetData>
    <row r="1" spans="1:13" ht="18" thickBot="1" x14ac:dyDescent="0.35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x14ac:dyDescent="0.3">
      <c r="A2" s="1" t="s">
        <v>12</v>
      </c>
      <c r="B2" s="24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2" t="s">
        <v>9</v>
      </c>
      <c r="L2" s="24" t="s">
        <v>10</v>
      </c>
      <c r="M2" s="24" t="s">
        <v>11</v>
      </c>
    </row>
    <row r="3" spans="1:13" ht="15" thickBot="1" x14ac:dyDescent="0.35">
      <c r="A3" s="4"/>
      <c r="B3" s="25"/>
      <c r="C3" s="25"/>
      <c r="D3" s="25"/>
      <c r="E3" s="25"/>
      <c r="F3" s="25"/>
      <c r="G3" s="25"/>
      <c r="H3" s="25"/>
      <c r="I3" s="25"/>
      <c r="J3" s="25"/>
      <c r="K3" s="23"/>
      <c r="L3" s="25"/>
      <c r="M3" s="25"/>
    </row>
    <row r="4" spans="1:13" ht="29.4" thickBot="1" x14ac:dyDescent="0.35">
      <c r="A4" s="2" t="s">
        <v>36</v>
      </c>
      <c r="B4" s="3">
        <v>5</v>
      </c>
      <c r="C4" s="3">
        <v>74</v>
      </c>
      <c r="D4" s="3">
        <v>9</v>
      </c>
      <c r="E4" s="3">
        <v>45</v>
      </c>
      <c r="F4" s="3">
        <f>(D4+E4)/C4*100</f>
        <v>72.972972972972968</v>
      </c>
      <c r="G4" s="3">
        <f>(D4*5+E4*4)/C4/5*100</f>
        <v>60.810810810810814</v>
      </c>
      <c r="H4" s="3">
        <v>20</v>
      </c>
      <c r="I4" s="3">
        <v>0</v>
      </c>
      <c r="J4" s="3">
        <f>(D4+E4+H4)/C4*100</f>
        <v>100</v>
      </c>
      <c r="K4" s="3">
        <f t="shared" ref="K4:K10" si="0">(D4*100%+E4*64%+H4*36%+I4*16%)/C4*100</f>
        <v>60.810810810810814</v>
      </c>
      <c r="L4" s="3">
        <f t="shared" ref="L4:L10" si="1">(5*D4+4*E4+3*H4+2*I4)/C4</f>
        <v>3.8513513513513513</v>
      </c>
      <c r="M4" s="3"/>
    </row>
    <row r="5" spans="1:13" ht="15" thickBot="1" x14ac:dyDescent="0.35">
      <c r="A5" s="2"/>
      <c r="B5" s="3">
        <v>6</v>
      </c>
      <c r="C5" s="3">
        <v>59</v>
      </c>
      <c r="D5" s="3">
        <v>6</v>
      </c>
      <c r="E5" s="3">
        <v>19</v>
      </c>
      <c r="F5" s="3">
        <f t="shared" ref="F5:F10" si="2">(D5+E5)/C5*100</f>
        <v>42.372881355932201</v>
      </c>
      <c r="G5" s="3">
        <f t="shared" ref="G5:G10" si="3">(D5*5+E5*4)/C5/5*100</f>
        <v>35.932203389830505</v>
      </c>
      <c r="H5" s="3">
        <v>34</v>
      </c>
      <c r="I5" s="3">
        <v>0</v>
      </c>
      <c r="J5" s="3">
        <f t="shared" ref="J5:J10" si="4">(D5+E5+H5)/C5*100</f>
        <v>100</v>
      </c>
      <c r="K5" s="3">
        <f t="shared" si="0"/>
        <v>51.525423728813557</v>
      </c>
      <c r="L5" s="3">
        <f t="shared" si="1"/>
        <v>3.5254237288135593</v>
      </c>
      <c r="M5" s="3"/>
    </row>
    <row r="6" spans="1:13" ht="15" thickBot="1" x14ac:dyDescent="0.35">
      <c r="A6" s="2"/>
      <c r="B6" s="3">
        <v>7</v>
      </c>
      <c r="C6" s="3">
        <v>44</v>
      </c>
      <c r="D6" s="3">
        <v>4</v>
      </c>
      <c r="E6" s="3">
        <v>22</v>
      </c>
      <c r="F6" s="3">
        <f t="shared" si="2"/>
        <v>59.090909090909093</v>
      </c>
      <c r="G6" s="3">
        <f t="shared" si="3"/>
        <v>49.090909090909093</v>
      </c>
      <c r="H6" s="3">
        <v>18</v>
      </c>
      <c r="I6" s="3">
        <v>0</v>
      </c>
      <c r="J6" s="3">
        <f t="shared" si="4"/>
        <v>100</v>
      </c>
      <c r="K6" s="3">
        <f t="shared" si="0"/>
        <v>55.818181818181813</v>
      </c>
      <c r="L6" s="3">
        <f t="shared" si="1"/>
        <v>3.6818181818181817</v>
      </c>
      <c r="M6" s="3"/>
    </row>
    <row r="7" spans="1:13" ht="15" thickBot="1" x14ac:dyDescent="0.35">
      <c r="A7" s="2"/>
      <c r="B7" s="3">
        <v>8</v>
      </c>
      <c r="C7" s="3">
        <v>54</v>
      </c>
      <c r="D7" s="3">
        <v>4</v>
      </c>
      <c r="E7" s="3">
        <v>21</v>
      </c>
      <c r="F7" s="3">
        <f t="shared" si="2"/>
        <v>46.296296296296298</v>
      </c>
      <c r="G7" s="3">
        <f t="shared" si="3"/>
        <v>38.518518518518519</v>
      </c>
      <c r="H7" s="3">
        <v>28</v>
      </c>
      <c r="I7" s="3">
        <v>0</v>
      </c>
      <c r="J7" s="3">
        <f t="shared" si="4"/>
        <v>98.148148148148152</v>
      </c>
      <c r="K7" s="3">
        <f t="shared" si="0"/>
        <v>50.962962962962955</v>
      </c>
      <c r="L7" s="3">
        <f t="shared" si="1"/>
        <v>3.4814814814814814</v>
      </c>
      <c r="M7" s="3" t="s">
        <v>37</v>
      </c>
    </row>
    <row r="8" spans="1:13" ht="15" thickBot="1" x14ac:dyDescent="0.35">
      <c r="A8" s="2"/>
      <c r="B8" s="3">
        <v>9</v>
      </c>
      <c r="C8" s="3">
        <v>41</v>
      </c>
      <c r="D8" s="3">
        <v>5</v>
      </c>
      <c r="E8" s="3">
        <v>21</v>
      </c>
      <c r="F8" s="3">
        <f t="shared" si="2"/>
        <v>63.414634146341463</v>
      </c>
      <c r="G8" s="3">
        <f t="shared" si="3"/>
        <v>53.170731707317074</v>
      </c>
      <c r="H8" s="3">
        <v>15</v>
      </c>
      <c r="I8" s="3">
        <v>0</v>
      </c>
      <c r="J8" s="3">
        <f t="shared" si="4"/>
        <v>100</v>
      </c>
      <c r="K8" s="3">
        <f t="shared" si="0"/>
        <v>58.146341463414629</v>
      </c>
      <c r="L8" s="3">
        <f t="shared" si="1"/>
        <v>3.7560975609756095</v>
      </c>
      <c r="M8" s="3"/>
    </row>
    <row r="9" spans="1:13" ht="15" thickBot="1" x14ac:dyDescent="0.35">
      <c r="A9" s="2"/>
      <c r="B9" s="3">
        <v>10</v>
      </c>
      <c r="C9" s="3">
        <v>19</v>
      </c>
      <c r="D9" s="3">
        <v>4</v>
      </c>
      <c r="E9" s="3">
        <v>3</v>
      </c>
      <c r="F9" s="3">
        <f t="shared" si="2"/>
        <v>36.84210526315789</v>
      </c>
      <c r="G9" s="3">
        <f t="shared" si="3"/>
        <v>33.684210526315788</v>
      </c>
      <c r="H9" s="3">
        <v>11</v>
      </c>
      <c r="I9" s="3">
        <v>1</v>
      </c>
      <c r="J9" s="3">
        <f t="shared" si="4"/>
        <v>94.73684210526315</v>
      </c>
      <c r="K9" s="3">
        <f t="shared" si="0"/>
        <v>52.84210526315789</v>
      </c>
      <c r="L9" s="3">
        <f t="shared" si="1"/>
        <v>3.5263157894736841</v>
      </c>
      <c r="M9" s="3"/>
    </row>
    <row r="10" spans="1:13" ht="15" thickBot="1" x14ac:dyDescent="0.35">
      <c r="A10" s="2"/>
      <c r="B10" s="3">
        <v>11</v>
      </c>
      <c r="C10" s="3">
        <v>18</v>
      </c>
      <c r="D10" s="3">
        <v>0</v>
      </c>
      <c r="E10" s="3">
        <v>16</v>
      </c>
      <c r="F10" s="3">
        <f t="shared" si="2"/>
        <v>88.888888888888886</v>
      </c>
      <c r="G10" s="3">
        <f t="shared" si="3"/>
        <v>71.1111111111111</v>
      </c>
      <c r="H10" s="3">
        <v>2</v>
      </c>
      <c r="I10" s="3">
        <v>0</v>
      </c>
      <c r="J10" s="3">
        <f t="shared" si="4"/>
        <v>100</v>
      </c>
      <c r="K10" s="3">
        <f t="shared" si="0"/>
        <v>60.888888888888893</v>
      </c>
      <c r="L10" s="3">
        <f t="shared" si="1"/>
        <v>3.8888888888888888</v>
      </c>
      <c r="M10" s="3"/>
    </row>
    <row r="14" spans="1:13" x14ac:dyDescent="0.3">
      <c r="D14" s="5" t="s">
        <v>13</v>
      </c>
      <c r="E14" s="5"/>
      <c r="F14" s="5"/>
      <c r="G14" s="5"/>
      <c r="H14" s="5"/>
      <c r="I14" s="5"/>
      <c r="J14" s="5" t="s">
        <v>40</v>
      </c>
      <c r="K14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Normal="100" workbookViewId="0">
      <selection activeCell="M22" sqref="M22"/>
    </sheetView>
  </sheetViews>
  <sheetFormatPr defaultRowHeight="14.4" x14ac:dyDescent="0.3"/>
  <cols>
    <col min="1" max="1" width="24.33203125" customWidth="1"/>
    <col min="2" max="2" width="9.33203125" bestFit="1" customWidth="1"/>
    <col min="6" max="7" width="10.5546875" bestFit="1" customWidth="1"/>
    <col min="10" max="12" width="10.5546875" bestFit="1" customWidth="1"/>
    <col min="13" max="13" width="17.6640625" customWidth="1"/>
  </cols>
  <sheetData>
    <row r="1" spans="1:13" ht="18" thickBot="1" x14ac:dyDescent="0.35">
      <c r="A1" s="26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8" x14ac:dyDescent="0.3">
      <c r="A2" s="18" t="s">
        <v>12</v>
      </c>
      <c r="B2" s="39" t="s">
        <v>0</v>
      </c>
      <c r="C2" s="39" t="s">
        <v>1</v>
      </c>
      <c r="D2" s="39" t="s">
        <v>33</v>
      </c>
      <c r="E2" s="39" t="s">
        <v>34</v>
      </c>
      <c r="F2" s="39" t="s">
        <v>4</v>
      </c>
      <c r="G2" s="39" t="s">
        <v>5</v>
      </c>
      <c r="H2" s="39" t="s">
        <v>6</v>
      </c>
      <c r="I2" s="39" t="s">
        <v>7</v>
      </c>
      <c r="J2" s="39" t="s">
        <v>8</v>
      </c>
      <c r="K2" s="37" t="s">
        <v>9</v>
      </c>
      <c r="L2" s="39" t="s">
        <v>10</v>
      </c>
      <c r="M2" s="39" t="s">
        <v>11</v>
      </c>
    </row>
    <row r="3" spans="1:13" ht="18.600000000000001" thickBot="1" x14ac:dyDescent="0.35">
      <c r="A3" s="19"/>
      <c r="B3" s="40"/>
      <c r="C3" s="40"/>
      <c r="D3" s="40"/>
      <c r="E3" s="40"/>
      <c r="F3" s="40"/>
      <c r="G3" s="40"/>
      <c r="H3" s="40"/>
      <c r="I3" s="40"/>
      <c r="J3" s="40"/>
      <c r="K3" s="38"/>
      <c r="L3" s="40"/>
      <c r="M3" s="40"/>
    </row>
    <row r="4" spans="1:13" ht="36.6" thickBot="1" x14ac:dyDescent="0.35">
      <c r="A4" s="20" t="s">
        <v>36</v>
      </c>
      <c r="B4" s="16">
        <v>5</v>
      </c>
      <c r="C4" s="16">
        <v>74</v>
      </c>
      <c r="D4" s="16">
        <v>26</v>
      </c>
      <c r="E4" s="16">
        <v>34</v>
      </c>
      <c r="F4" s="16">
        <f>(D4+E4)/C4*100</f>
        <v>81.081081081081081</v>
      </c>
      <c r="G4" s="16">
        <f>(D4*5+E4*4)/C4/5*100</f>
        <v>71.891891891891888</v>
      </c>
      <c r="H4" s="16">
        <v>14</v>
      </c>
      <c r="I4" s="16">
        <v>0</v>
      </c>
      <c r="J4" s="16">
        <f>(D4+E4+H4)/C4*100</f>
        <v>100</v>
      </c>
      <c r="K4" s="16">
        <f t="shared" ref="K4:K10" si="0">(D4*100%+E4*64%+H4*36%+I4*16%)/C4*100</f>
        <v>71.351351351351354</v>
      </c>
      <c r="L4" s="16">
        <f t="shared" ref="L4:L10" si="1">(5*D4+4*E4+3*H4+2*I4)/C4</f>
        <v>4.1621621621621623</v>
      </c>
      <c r="M4" s="16"/>
    </row>
    <row r="5" spans="1:13" ht="18.600000000000001" thickBot="1" x14ac:dyDescent="0.35">
      <c r="A5" s="20"/>
      <c r="B5" s="16">
        <v>6</v>
      </c>
      <c r="C5" s="16">
        <v>59</v>
      </c>
      <c r="D5" s="16">
        <v>10</v>
      </c>
      <c r="E5" s="16">
        <v>22</v>
      </c>
      <c r="F5" s="16">
        <f t="shared" ref="F5:F10" si="2">(D5+E5)/C5*100</f>
        <v>54.237288135593218</v>
      </c>
      <c r="G5" s="16">
        <f t="shared" ref="G5:G10" si="3">(D5*5+E5*4)/C5/5*100</f>
        <v>46.779661016949156</v>
      </c>
      <c r="H5" s="16">
        <v>27</v>
      </c>
      <c r="I5" s="16">
        <v>0</v>
      </c>
      <c r="J5" s="16">
        <f t="shared" ref="J5:J10" si="4">(D5+E5+H5)/C5*100</f>
        <v>100</v>
      </c>
      <c r="K5" s="16">
        <f t="shared" si="0"/>
        <v>57.288135593220332</v>
      </c>
      <c r="L5" s="16">
        <f t="shared" si="1"/>
        <v>3.7118644067796609</v>
      </c>
      <c r="M5" s="16"/>
    </row>
    <row r="6" spans="1:13" ht="18.600000000000001" thickBot="1" x14ac:dyDescent="0.35">
      <c r="A6" s="20"/>
      <c r="B6" s="16">
        <v>7</v>
      </c>
      <c r="C6" s="16">
        <v>44</v>
      </c>
      <c r="D6" s="16">
        <v>8</v>
      </c>
      <c r="E6" s="16">
        <v>16</v>
      </c>
      <c r="F6" s="16">
        <f t="shared" si="2"/>
        <v>54.54545454545454</v>
      </c>
      <c r="G6" s="16">
        <f t="shared" si="3"/>
        <v>47.27272727272728</v>
      </c>
      <c r="H6" s="16">
        <v>20</v>
      </c>
      <c r="I6" s="16">
        <v>0</v>
      </c>
      <c r="J6" s="16">
        <f t="shared" si="4"/>
        <v>100</v>
      </c>
      <c r="K6" s="16">
        <f t="shared" si="0"/>
        <v>57.818181818181827</v>
      </c>
      <c r="L6" s="16">
        <f t="shared" si="1"/>
        <v>3.7272727272727271</v>
      </c>
      <c r="M6" s="16"/>
    </row>
    <row r="7" spans="1:13" ht="18.600000000000001" thickBot="1" x14ac:dyDescent="0.35">
      <c r="A7" s="20"/>
      <c r="B7" s="16">
        <v>8</v>
      </c>
      <c r="C7" s="16">
        <v>54</v>
      </c>
      <c r="D7" s="16">
        <v>2</v>
      </c>
      <c r="E7" s="16">
        <v>20</v>
      </c>
      <c r="F7" s="16">
        <f t="shared" si="2"/>
        <v>40.74074074074074</v>
      </c>
      <c r="G7" s="16">
        <f t="shared" si="3"/>
        <v>33.333333333333336</v>
      </c>
      <c r="H7" s="16">
        <v>28</v>
      </c>
      <c r="I7" s="16">
        <v>4</v>
      </c>
      <c r="J7" s="16">
        <f t="shared" si="4"/>
        <v>92.592592592592595</v>
      </c>
      <c r="K7" s="16">
        <f t="shared" si="0"/>
        <v>47.259259259259267</v>
      </c>
      <c r="L7" s="16">
        <f t="shared" si="1"/>
        <v>3.3703703703703702</v>
      </c>
      <c r="M7" s="16"/>
    </row>
    <row r="8" spans="1:13" ht="18.600000000000001" thickBot="1" x14ac:dyDescent="0.35">
      <c r="A8" s="20"/>
      <c r="B8" s="16">
        <v>9</v>
      </c>
      <c r="C8" s="16">
        <v>41</v>
      </c>
      <c r="D8" s="16">
        <v>3</v>
      </c>
      <c r="E8" s="16">
        <v>15</v>
      </c>
      <c r="F8" s="16">
        <f t="shared" si="2"/>
        <v>43.902439024390247</v>
      </c>
      <c r="G8" s="16">
        <f t="shared" si="3"/>
        <v>36.585365853658537</v>
      </c>
      <c r="H8" s="16">
        <v>23</v>
      </c>
      <c r="I8" s="16">
        <v>0</v>
      </c>
      <c r="J8" s="16">
        <f t="shared" si="4"/>
        <v>100</v>
      </c>
      <c r="K8" s="16">
        <f t="shared" si="0"/>
        <v>50.926829268292686</v>
      </c>
      <c r="L8" s="16">
        <f t="shared" si="1"/>
        <v>3.5121951219512195</v>
      </c>
      <c r="M8" s="16"/>
    </row>
    <row r="9" spans="1:13" ht="18.600000000000001" thickBot="1" x14ac:dyDescent="0.35">
      <c r="A9" s="20"/>
      <c r="B9" s="16">
        <v>10</v>
      </c>
      <c r="C9" s="16">
        <v>19</v>
      </c>
      <c r="D9" s="16">
        <v>2</v>
      </c>
      <c r="E9" s="16">
        <v>7</v>
      </c>
      <c r="F9" s="16">
        <f t="shared" si="2"/>
        <v>47.368421052631575</v>
      </c>
      <c r="G9" s="16">
        <f t="shared" si="3"/>
        <v>40</v>
      </c>
      <c r="H9" s="16">
        <v>10</v>
      </c>
      <c r="I9" s="16">
        <v>0</v>
      </c>
      <c r="J9" s="16">
        <f t="shared" si="4"/>
        <v>100</v>
      </c>
      <c r="K9" s="16">
        <f t="shared" si="0"/>
        <v>53.05263157894737</v>
      </c>
      <c r="L9" s="16">
        <f t="shared" si="1"/>
        <v>3.5789473684210527</v>
      </c>
      <c r="M9" s="16"/>
    </row>
    <row r="10" spans="1:13" ht="18.600000000000001" thickBot="1" x14ac:dyDescent="0.35">
      <c r="A10" s="20"/>
      <c r="B10" s="16">
        <v>11</v>
      </c>
      <c r="C10" s="16">
        <v>18</v>
      </c>
      <c r="D10" s="16">
        <v>6</v>
      </c>
      <c r="E10" s="16">
        <v>11</v>
      </c>
      <c r="F10" s="16">
        <f t="shared" si="2"/>
        <v>94.444444444444443</v>
      </c>
      <c r="G10" s="16">
        <f t="shared" si="3"/>
        <v>82.222222222222214</v>
      </c>
      <c r="H10" s="16">
        <v>1</v>
      </c>
      <c r="I10" s="16">
        <v>0</v>
      </c>
      <c r="J10" s="16">
        <f t="shared" si="4"/>
        <v>100</v>
      </c>
      <c r="K10" s="16">
        <f t="shared" si="0"/>
        <v>74.444444444444429</v>
      </c>
      <c r="L10" s="16">
        <f t="shared" si="1"/>
        <v>4.2777777777777777</v>
      </c>
      <c r="M10" s="16"/>
    </row>
    <row r="16" spans="1:13" x14ac:dyDescent="0.3">
      <c r="D16" s="5" t="s">
        <v>13</v>
      </c>
      <c r="E16" s="5"/>
      <c r="F16" s="5"/>
      <c r="G16" s="5"/>
      <c r="H16" s="5"/>
      <c r="I16" s="5"/>
      <c r="J16" s="5" t="s">
        <v>40</v>
      </c>
      <c r="K16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zoomScaleNormal="100" workbookViewId="0">
      <selection activeCell="I14" sqref="I14"/>
    </sheetView>
  </sheetViews>
  <sheetFormatPr defaultRowHeight="14.4" x14ac:dyDescent="0.3"/>
  <cols>
    <col min="1" max="1" width="22.5546875" customWidth="1"/>
  </cols>
  <sheetData>
    <row r="1" spans="1:13" ht="18" thickBot="1" x14ac:dyDescent="0.35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x14ac:dyDescent="0.3">
      <c r="A2" s="1" t="s">
        <v>12</v>
      </c>
      <c r="B2" s="24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2" t="s">
        <v>9</v>
      </c>
      <c r="L2" s="24" t="s">
        <v>10</v>
      </c>
      <c r="M2" s="24" t="s">
        <v>11</v>
      </c>
    </row>
    <row r="3" spans="1:13" ht="15" thickBot="1" x14ac:dyDescent="0.35">
      <c r="A3" s="4"/>
      <c r="B3" s="25"/>
      <c r="C3" s="25"/>
      <c r="D3" s="25"/>
      <c r="E3" s="25"/>
      <c r="F3" s="25"/>
      <c r="G3" s="25"/>
      <c r="H3" s="25"/>
      <c r="I3" s="25"/>
      <c r="J3" s="25"/>
      <c r="K3" s="23"/>
      <c r="L3" s="25"/>
      <c r="M3" s="25"/>
    </row>
    <row r="4" spans="1:13" ht="36" customHeight="1" thickBot="1" x14ac:dyDescent="0.35">
      <c r="A4" s="2" t="s">
        <v>36</v>
      </c>
      <c r="B4" s="3">
        <v>5</v>
      </c>
      <c r="C4" s="3">
        <v>76</v>
      </c>
      <c r="D4" s="3">
        <v>29</v>
      </c>
      <c r="E4" s="3">
        <v>35</v>
      </c>
      <c r="F4" s="3">
        <f>(D4+E4)/C4*100</f>
        <v>84.210526315789465</v>
      </c>
      <c r="G4" s="3">
        <f>(D4*5+E4*4)/C4/5*100</f>
        <v>75</v>
      </c>
      <c r="H4" s="3">
        <v>11</v>
      </c>
      <c r="I4" s="3"/>
      <c r="J4" s="3">
        <f>(D4+E4+H4)/C4*100</f>
        <v>98.68421052631578</v>
      </c>
      <c r="K4" s="3">
        <f t="shared" ref="K4:K10" si="0">(D4*100%+E4*64%+H4*36%+I4*16%)/C4*100</f>
        <v>72.842105263157904</v>
      </c>
      <c r="L4" s="3">
        <f t="shared" ref="L4:L10" si="1">(5*D4+4*E4+3*H4+2*I4)/C4</f>
        <v>4.1842105263157894</v>
      </c>
      <c r="M4" s="3"/>
    </row>
    <row r="5" spans="1:13" ht="15" thickBot="1" x14ac:dyDescent="0.35">
      <c r="A5" s="2"/>
      <c r="B5" s="3">
        <v>6</v>
      </c>
      <c r="C5" s="3">
        <v>60</v>
      </c>
      <c r="D5" s="3">
        <v>31</v>
      </c>
      <c r="E5" s="3">
        <v>25</v>
      </c>
      <c r="F5" s="3">
        <f t="shared" ref="F5:F10" si="2">(D5+E5)/C5*100</f>
        <v>93.333333333333329</v>
      </c>
      <c r="G5" s="3">
        <f t="shared" ref="G5:G10" si="3">(D5*5+E5*4)/C5/5*100</f>
        <v>85</v>
      </c>
      <c r="H5" s="3">
        <v>4</v>
      </c>
      <c r="I5" s="3">
        <v>0</v>
      </c>
      <c r="J5" s="3">
        <f t="shared" ref="J5:J10" si="4">(D5+E5+H5)/C5*100</f>
        <v>100</v>
      </c>
      <c r="K5" s="3">
        <f t="shared" si="0"/>
        <v>80.733333333333334</v>
      </c>
      <c r="L5" s="3">
        <f t="shared" si="1"/>
        <v>4.45</v>
      </c>
      <c r="M5" s="3"/>
    </row>
    <row r="6" spans="1:13" ht="15" thickBot="1" x14ac:dyDescent="0.35">
      <c r="A6" s="2"/>
      <c r="B6" s="3">
        <v>7</v>
      </c>
      <c r="C6" s="3">
        <v>44</v>
      </c>
      <c r="D6" s="3">
        <v>15</v>
      </c>
      <c r="E6" s="3">
        <v>15</v>
      </c>
      <c r="F6" s="3">
        <f t="shared" si="2"/>
        <v>68.181818181818173</v>
      </c>
      <c r="G6" s="3">
        <f t="shared" si="3"/>
        <v>61.363636363636367</v>
      </c>
      <c r="H6" s="3">
        <v>14</v>
      </c>
      <c r="I6" s="3">
        <v>0</v>
      </c>
      <c r="J6" s="3">
        <f t="shared" si="4"/>
        <v>100</v>
      </c>
      <c r="K6" s="3">
        <f t="shared" si="0"/>
        <v>67.363636363636374</v>
      </c>
      <c r="L6" s="3">
        <f t="shared" si="1"/>
        <v>4.0227272727272725</v>
      </c>
      <c r="M6" s="3"/>
    </row>
    <row r="7" spans="1:13" ht="15" thickBot="1" x14ac:dyDescent="0.35">
      <c r="A7" s="2"/>
      <c r="B7" s="6">
        <v>8</v>
      </c>
      <c r="C7" s="6">
        <v>55</v>
      </c>
      <c r="D7" s="6">
        <v>19</v>
      </c>
      <c r="E7" s="6">
        <v>23</v>
      </c>
      <c r="F7" s="6">
        <f t="shared" si="2"/>
        <v>76.363636363636374</v>
      </c>
      <c r="G7" s="6">
        <f t="shared" si="3"/>
        <v>68</v>
      </c>
      <c r="H7" s="6">
        <v>13</v>
      </c>
      <c r="I7" s="6">
        <v>0</v>
      </c>
      <c r="J7" s="6">
        <f t="shared" si="4"/>
        <v>100</v>
      </c>
      <c r="K7" s="6">
        <f t="shared" si="0"/>
        <v>69.818181818181813</v>
      </c>
      <c r="L7" s="3">
        <f t="shared" si="1"/>
        <v>4.1090909090909093</v>
      </c>
      <c r="M7" s="6"/>
    </row>
    <row r="8" spans="1:13" ht="15" thickBot="1" x14ac:dyDescent="0.35">
      <c r="A8" s="2"/>
      <c r="B8" s="3">
        <v>9</v>
      </c>
      <c r="C8" s="3">
        <v>41</v>
      </c>
      <c r="D8" s="3">
        <v>13</v>
      </c>
      <c r="E8" s="3">
        <v>19</v>
      </c>
      <c r="F8" s="3">
        <f t="shared" si="2"/>
        <v>78.048780487804876</v>
      </c>
      <c r="G8" s="3">
        <f t="shared" si="3"/>
        <v>68.780487804878049</v>
      </c>
      <c r="H8" s="3">
        <v>8</v>
      </c>
      <c r="I8" s="3">
        <v>1</v>
      </c>
      <c r="J8" s="3">
        <f t="shared" si="4"/>
        <v>97.560975609756099</v>
      </c>
      <c r="K8" s="3">
        <f t="shared" si="0"/>
        <v>68.780487804878049</v>
      </c>
      <c r="L8" s="3">
        <f t="shared" si="1"/>
        <v>4.0731707317073171</v>
      </c>
      <c r="M8" s="3"/>
    </row>
    <row r="9" spans="1:13" ht="15" thickBot="1" x14ac:dyDescent="0.35">
      <c r="A9" s="2"/>
      <c r="B9" s="3">
        <v>10</v>
      </c>
      <c r="C9" s="3">
        <v>20</v>
      </c>
      <c r="D9" s="3">
        <v>3</v>
      </c>
      <c r="E9" s="3">
        <v>7</v>
      </c>
      <c r="F9" s="3">
        <f t="shared" si="2"/>
        <v>50</v>
      </c>
      <c r="G9" s="3">
        <f t="shared" si="3"/>
        <v>43</v>
      </c>
      <c r="H9" s="3">
        <v>9</v>
      </c>
      <c r="I9" s="3">
        <v>1</v>
      </c>
      <c r="J9" s="3">
        <f t="shared" si="4"/>
        <v>95</v>
      </c>
      <c r="K9" s="3">
        <f t="shared" si="0"/>
        <v>54.400000000000006</v>
      </c>
      <c r="L9" s="3">
        <f t="shared" si="1"/>
        <v>3.6</v>
      </c>
      <c r="M9" s="3"/>
    </row>
    <row r="10" spans="1:13" ht="15" thickBot="1" x14ac:dyDescent="0.35">
      <c r="A10" s="2"/>
      <c r="B10" s="3">
        <v>11</v>
      </c>
      <c r="C10" s="3">
        <v>18</v>
      </c>
      <c r="D10" s="3">
        <v>2</v>
      </c>
      <c r="E10" s="3">
        <v>14</v>
      </c>
      <c r="F10" s="3">
        <f t="shared" si="2"/>
        <v>88.888888888888886</v>
      </c>
      <c r="G10" s="3">
        <f t="shared" si="3"/>
        <v>73.333333333333329</v>
      </c>
      <c r="H10" s="3">
        <v>2</v>
      </c>
      <c r="I10" s="3">
        <v>0</v>
      </c>
      <c r="J10" s="3">
        <f t="shared" si="4"/>
        <v>100</v>
      </c>
      <c r="K10" s="3">
        <f t="shared" si="0"/>
        <v>64.8888888888889</v>
      </c>
      <c r="L10" s="3">
        <f t="shared" si="1"/>
        <v>4</v>
      </c>
      <c r="M10" s="3"/>
    </row>
    <row r="14" spans="1:13" x14ac:dyDescent="0.3">
      <c r="C14" s="5" t="s">
        <v>13</v>
      </c>
      <c r="D14" s="5"/>
      <c r="E14" s="5"/>
      <c r="F14" s="5"/>
      <c r="G14" s="5"/>
      <c r="H14" s="5"/>
      <c r="I14" s="5" t="s">
        <v>40</v>
      </c>
      <c r="J14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zoomScaleNormal="100" workbookViewId="0">
      <selection activeCell="I13" sqref="I13"/>
    </sheetView>
  </sheetViews>
  <sheetFormatPr defaultRowHeight="14.4" x14ac:dyDescent="0.3"/>
  <cols>
    <col min="1" max="1" width="19.6640625" customWidth="1"/>
  </cols>
  <sheetData>
    <row r="1" spans="1:13" ht="18" thickBot="1" x14ac:dyDescent="0.35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x14ac:dyDescent="0.3">
      <c r="A2" s="1" t="s">
        <v>12</v>
      </c>
      <c r="B2" s="24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2" t="s">
        <v>9</v>
      </c>
      <c r="L2" s="24" t="s">
        <v>10</v>
      </c>
      <c r="M2" s="24" t="s">
        <v>11</v>
      </c>
    </row>
    <row r="3" spans="1:13" ht="15" thickBot="1" x14ac:dyDescent="0.35">
      <c r="A3" s="4"/>
      <c r="B3" s="25"/>
      <c r="C3" s="25"/>
      <c r="D3" s="25"/>
      <c r="E3" s="25"/>
      <c r="F3" s="25"/>
      <c r="G3" s="25"/>
      <c r="H3" s="25"/>
      <c r="I3" s="25"/>
      <c r="J3" s="25"/>
      <c r="K3" s="23"/>
      <c r="L3" s="25"/>
      <c r="M3" s="25"/>
    </row>
    <row r="4" spans="1:13" ht="29.4" thickBot="1" x14ac:dyDescent="0.35">
      <c r="A4" s="2" t="s">
        <v>36</v>
      </c>
      <c r="B4" s="3">
        <v>4</v>
      </c>
      <c r="C4" s="3">
        <v>52</v>
      </c>
      <c r="D4" s="3">
        <v>15</v>
      </c>
      <c r="E4" s="3">
        <v>19</v>
      </c>
      <c r="F4" s="3">
        <f>(D4+E4)/C4*100</f>
        <v>65.384615384615387</v>
      </c>
      <c r="G4" s="3">
        <f>(D4*5+E4*4)/C4/5*100</f>
        <v>58.076923076923073</v>
      </c>
      <c r="H4" s="3">
        <v>18</v>
      </c>
      <c r="I4" s="3">
        <v>0</v>
      </c>
      <c r="J4" s="3">
        <f>(D4+E4+H4)/C4*100</f>
        <v>100</v>
      </c>
      <c r="K4" s="3">
        <f t="shared" ref="K4:K6" si="0">(D4*100%+E4*64%+H4*36%+I4*16%)/C4*100</f>
        <v>64.692307692307693</v>
      </c>
      <c r="L4" s="3">
        <f t="shared" ref="L4:L6" si="1">(5*D4+4*E4+3*H4+2*I4)/C4</f>
        <v>3.9423076923076925</v>
      </c>
      <c r="M4" s="3"/>
    </row>
    <row r="5" spans="1:13" ht="15" thickBot="1" x14ac:dyDescent="0.35">
      <c r="A5" s="2"/>
      <c r="B5" s="6">
        <v>5</v>
      </c>
      <c r="C5" s="6">
        <v>74</v>
      </c>
      <c r="D5" s="6">
        <v>20</v>
      </c>
      <c r="E5" s="6">
        <v>43</v>
      </c>
      <c r="F5" s="6">
        <f t="shared" ref="F5:F6" si="2">(D5+E5)/C5*100</f>
        <v>85.13513513513513</v>
      </c>
      <c r="G5" s="6">
        <f t="shared" ref="G5:G6" si="3">(D5*5+E5*4)/C5/5*100</f>
        <v>73.513513513513516</v>
      </c>
      <c r="H5" s="6">
        <v>11</v>
      </c>
      <c r="I5" s="6">
        <v>0</v>
      </c>
      <c r="J5" s="6">
        <f t="shared" ref="J5:J6" si="4">(D5+E5+H5)/C5*100</f>
        <v>100</v>
      </c>
      <c r="K5" s="6">
        <f t="shared" si="0"/>
        <v>69.567567567567565</v>
      </c>
      <c r="L5" s="6">
        <f t="shared" si="1"/>
        <v>4.1216216216216219</v>
      </c>
      <c r="M5" s="6"/>
    </row>
    <row r="6" spans="1:13" ht="15" thickBot="1" x14ac:dyDescent="0.35">
      <c r="A6" s="2"/>
      <c r="B6" s="3">
        <v>6</v>
      </c>
      <c r="C6" s="3">
        <v>59</v>
      </c>
      <c r="D6" s="3">
        <v>10</v>
      </c>
      <c r="E6" s="3">
        <v>24</v>
      </c>
      <c r="F6" s="3">
        <f t="shared" si="2"/>
        <v>57.627118644067799</v>
      </c>
      <c r="G6" s="3">
        <f t="shared" si="3"/>
        <v>49.491525423728817</v>
      </c>
      <c r="H6" s="3">
        <v>25</v>
      </c>
      <c r="I6" s="3">
        <v>0</v>
      </c>
      <c r="J6" s="3">
        <f t="shared" si="4"/>
        <v>100</v>
      </c>
      <c r="K6" s="3">
        <f t="shared" si="0"/>
        <v>58.237288135593225</v>
      </c>
      <c r="L6" s="3">
        <f t="shared" si="1"/>
        <v>3.7457627118644066</v>
      </c>
      <c r="M6" s="3"/>
    </row>
    <row r="7" spans="1:13" ht="15" thickBot="1" x14ac:dyDescent="0.35">
      <c r="A7" s="2"/>
      <c r="B7" s="3">
        <v>10</v>
      </c>
      <c r="C7" s="3">
        <v>19</v>
      </c>
      <c r="D7" s="3">
        <v>4</v>
      </c>
      <c r="E7" s="3">
        <v>7</v>
      </c>
      <c r="F7" s="3">
        <f t="shared" ref="F7:F8" si="5">(D7+E7)/C7*100</f>
        <v>57.894736842105267</v>
      </c>
      <c r="G7" s="3">
        <f t="shared" ref="G7:G8" si="6">(D7*5+E7*4)/C7/5*100</f>
        <v>50.526315789473685</v>
      </c>
      <c r="H7" s="3">
        <v>8</v>
      </c>
      <c r="I7" s="3">
        <v>0</v>
      </c>
      <c r="J7" s="3">
        <f t="shared" ref="J7:J8" si="7">(D7+E7+H7)/C7*100</f>
        <v>100</v>
      </c>
      <c r="K7" s="3">
        <f t="shared" ref="K7:K8" si="8">(D7*100%+E7*64%+H7*36%+I7*16%)/C7*100</f>
        <v>59.789473684210527</v>
      </c>
      <c r="L7" s="3">
        <f t="shared" ref="L7:L8" si="9">(5*D7+4*E7+3*H7+2*I7)/C7</f>
        <v>3.7894736842105261</v>
      </c>
      <c r="M7" s="3"/>
    </row>
    <row r="8" spans="1:13" ht="15" thickBot="1" x14ac:dyDescent="0.35">
      <c r="A8" s="2"/>
      <c r="B8" s="3">
        <v>11</v>
      </c>
      <c r="C8" s="3">
        <v>18</v>
      </c>
      <c r="D8" s="3">
        <v>4</v>
      </c>
      <c r="E8" s="3">
        <v>10</v>
      </c>
      <c r="F8" s="3">
        <f t="shared" si="5"/>
        <v>77.777777777777786</v>
      </c>
      <c r="G8" s="3">
        <f t="shared" si="6"/>
        <v>66.666666666666671</v>
      </c>
      <c r="H8" s="3">
        <v>4</v>
      </c>
      <c r="I8" s="3">
        <v>0</v>
      </c>
      <c r="J8" s="3">
        <f t="shared" si="7"/>
        <v>100</v>
      </c>
      <c r="K8" s="3">
        <f t="shared" si="8"/>
        <v>65.777777777777786</v>
      </c>
      <c r="L8" s="3">
        <f t="shared" si="9"/>
        <v>4</v>
      </c>
      <c r="M8" s="3"/>
    </row>
    <row r="13" spans="1:13" x14ac:dyDescent="0.3">
      <c r="C13" s="5" t="s">
        <v>13</v>
      </c>
      <c r="D13" s="5"/>
      <c r="E13" s="5"/>
      <c r="F13" s="5"/>
      <c r="G13" s="5"/>
      <c r="H13" s="5"/>
      <c r="I13" s="5" t="s">
        <v>40</v>
      </c>
      <c r="J13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zoomScaleNormal="100" workbookViewId="0">
      <selection activeCell="G6" sqref="G6"/>
    </sheetView>
  </sheetViews>
  <sheetFormatPr defaultRowHeight="14.4" x14ac:dyDescent="0.3"/>
  <cols>
    <col min="1" max="1" width="21.88671875" customWidth="1"/>
    <col min="2" max="2" width="9.33203125" bestFit="1" customWidth="1"/>
    <col min="6" max="7" width="11.6640625" bestFit="1" customWidth="1"/>
    <col min="10" max="12" width="11.6640625" bestFit="1" customWidth="1"/>
  </cols>
  <sheetData>
    <row r="1" spans="1:13" ht="18" thickBot="1" x14ac:dyDescent="0.35">
      <c r="A1" s="26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21" x14ac:dyDescent="0.3">
      <c r="A2" s="7" t="s">
        <v>28</v>
      </c>
      <c r="B2" s="41" t="s">
        <v>0</v>
      </c>
      <c r="C2" s="41" t="s">
        <v>1</v>
      </c>
      <c r="D2" s="41" t="s">
        <v>41</v>
      </c>
      <c r="E2" s="41" t="s">
        <v>42</v>
      </c>
      <c r="F2" s="41" t="s">
        <v>4</v>
      </c>
      <c r="G2" s="41" t="s">
        <v>5</v>
      </c>
      <c r="H2" s="41" t="s">
        <v>6</v>
      </c>
      <c r="I2" s="41" t="s">
        <v>7</v>
      </c>
      <c r="J2" s="41" t="s">
        <v>8</v>
      </c>
      <c r="K2" s="42" t="s">
        <v>9</v>
      </c>
      <c r="L2" s="41" t="s">
        <v>10</v>
      </c>
      <c r="M2" s="41" t="s">
        <v>11</v>
      </c>
    </row>
    <row r="3" spans="1:13" ht="21.6" thickBot="1" x14ac:dyDescent="0.35">
      <c r="A3" s="8"/>
      <c r="B3" s="43"/>
      <c r="C3" s="43"/>
      <c r="D3" s="43"/>
      <c r="E3" s="43"/>
      <c r="F3" s="43"/>
      <c r="G3" s="43"/>
      <c r="H3" s="43"/>
      <c r="I3" s="43"/>
      <c r="J3" s="43"/>
      <c r="K3" s="44"/>
      <c r="L3" s="43"/>
      <c r="M3" s="43"/>
    </row>
    <row r="4" spans="1:13" ht="63.6" thickBot="1" x14ac:dyDescent="0.35">
      <c r="A4" s="9" t="s">
        <v>36</v>
      </c>
      <c r="B4" s="10">
        <v>7</v>
      </c>
      <c r="C4" s="10">
        <v>44</v>
      </c>
      <c r="D4" s="10">
        <v>8</v>
      </c>
      <c r="E4" s="10">
        <v>17</v>
      </c>
      <c r="F4" s="10">
        <f>(D4+E4)/C4*100</f>
        <v>56.81818181818182</v>
      </c>
      <c r="G4" s="10">
        <f>(D4*5+E4*4)/C4/5*100</f>
        <v>49.090909090909093</v>
      </c>
      <c r="H4" s="10">
        <v>19</v>
      </c>
      <c r="I4" s="10">
        <v>0</v>
      </c>
      <c r="J4" s="10">
        <f>(D4+E4+H4)/C4*100</f>
        <v>100</v>
      </c>
      <c r="K4" s="10">
        <f t="shared" ref="K4:K6" si="0">(D4*100%+E4*64%+H4*36%+I4*16%)/C4*100</f>
        <v>58.45454545454546</v>
      </c>
      <c r="L4" s="10">
        <f t="shared" ref="L4:L6" si="1">(5*D4+4*E4+3*H4+2*I4)/C4</f>
        <v>3.75</v>
      </c>
      <c r="M4" s="10"/>
    </row>
    <row r="5" spans="1:13" ht="21.6" thickBot="1" x14ac:dyDescent="0.35">
      <c r="A5" s="9"/>
      <c r="B5" s="10">
        <v>8</v>
      </c>
      <c r="C5" s="10">
        <v>54</v>
      </c>
      <c r="D5" s="10">
        <v>7</v>
      </c>
      <c r="E5" s="10">
        <v>20</v>
      </c>
      <c r="F5" s="10">
        <f t="shared" ref="F5" si="2">(D5+E5)/C5*100</f>
        <v>50</v>
      </c>
      <c r="G5" s="10">
        <f t="shared" ref="G5:G6" si="3">(D5*5+E5*4)/C5/5*100</f>
        <v>42.592592592592595</v>
      </c>
      <c r="H5" s="10">
        <v>25</v>
      </c>
      <c r="I5" s="10">
        <v>1</v>
      </c>
      <c r="J5" s="10">
        <f t="shared" ref="J5:J6" si="4">(D5+E5+H5)/C5*100</f>
        <v>96.296296296296291</v>
      </c>
      <c r="K5" s="10">
        <f t="shared" si="0"/>
        <v>53.629629629629626</v>
      </c>
      <c r="L5" s="10">
        <f t="shared" si="1"/>
        <v>3.5555555555555554</v>
      </c>
      <c r="M5" s="10" t="s">
        <v>39</v>
      </c>
    </row>
    <row r="6" spans="1:13" ht="21.6" thickBot="1" x14ac:dyDescent="0.35">
      <c r="A6" s="9"/>
      <c r="B6" s="10">
        <v>9</v>
      </c>
      <c r="C6" s="10">
        <v>41</v>
      </c>
      <c r="D6" s="10">
        <v>6</v>
      </c>
      <c r="E6" s="10">
        <v>17</v>
      </c>
      <c r="F6" s="10">
        <f>(D6+E6)/C6*100</f>
        <v>56.09756097560976</v>
      </c>
      <c r="G6" s="10">
        <f t="shared" si="3"/>
        <v>47.804878048780488</v>
      </c>
      <c r="H6" s="10">
        <v>18</v>
      </c>
      <c r="I6" s="10">
        <v>0</v>
      </c>
      <c r="J6" s="10">
        <f t="shared" si="4"/>
        <v>100</v>
      </c>
      <c r="K6" s="10">
        <f t="shared" si="0"/>
        <v>56.975609756097569</v>
      </c>
      <c r="L6" s="10">
        <f t="shared" si="1"/>
        <v>3.7073170731707319</v>
      </c>
      <c r="M6" s="10"/>
    </row>
    <row r="10" spans="1:13" x14ac:dyDescent="0.3">
      <c r="C10" s="5" t="s">
        <v>13</v>
      </c>
      <c r="D10" s="5"/>
      <c r="E10" s="5"/>
      <c r="F10" s="5"/>
      <c r="G10" s="5"/>
      <c r="H10" s="5"/>
      <c r="I10" s="5" t="s">
        <v>40</v>
      </c>
      <c r="J10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zoomScaleNormal="100" workbookViewId="0">
      <selection activeCell="M6" sqref="M6"/>
    </sheetView>
  </sheetViews>
  <sheetFormatPr defaultRowHeight="14.4" x14ac:dyDescent="0.3"/>
  <cols>
    <col min="1" max="1" width="20.33203125" customWidth="1"/>
  </cols>
  <sheetData>
    <row r="1" spans="1:13" ht="18" thickBot="1" x14ac:dyDescent="0.35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x14ac:dyDescent="0.3">
      <c r="A2" s="1" t="s">
        <v>12</v>
      </c>
      <c r="B2" s="24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2" t="s">
        <v>9</v>
      </c>
      <c r="L2" s="24" t="s">
        <v>10</v>
      </c>
      <c r="M2" s="24" t="s">
        <v>11</v>
      </c>
    </row>
    <row r="3" spans="1:13" ht="15" thickBot="1" x14ac:dyDescent="0.35">
      <c r="A3" s="4"/>
      <c r="B3" s="25"/>
      <c r="C3" s="25"/>
      <c r="D3" s="25"/>
      <c r="E3" s="25"/>
      <c r="F3" s="25"/>
      <c r="G3" s="25"/>
      <c r="H3" s="25"/>
      <c r="I3" s="25"/>
      <c r="J3" s="25"/>
      <c r="K3" s="23"/>
      <c r="L3" s="25"/>
      <c r="M3" s="25"/>
    </row>
    <row r="4" spans="1:13" ht="29.4" thickBot="1" x14ac:dyDescent="0.35">
      <c r="A4" s="2" t="s">
        <v>36</v>
      </c>
      <c r="B4" s="3">
        <v>7</v>
      </c>
      <c r="C4" s="3">
        <v>44</v>
      </c>
      <c r="D4" s="3">
        <v>8</v>
      </c>
      <c r="E4" s="3">
        <v>17</v>
      </c>
      <c r="F4" s="3">
        <f>(D4+E4)/C4*100</f>
        <v>56.81818181818182</v>
      </c>
      <c r="G4" s="3">
        <f>(D4*5+E4*4)/C4/5*100</f>
        <v>49.090909090909093</v>
      </c>
      <c r="H4" s="3">
        <v>19</v>
      </c>
      <c r="I4" s="3">
        <v>0</v>
      </c>
      <c r="J4" s="3">
        <f>(D4+E4+H4)/C4*100</f>
        <v>100</v>
      </c>
      <c r="K4" s="3">
        <f t="shared" ref="K4:K6" si="0">(D4*100%+E4*64%+H4*36%+I4*16%)/C4*100</f>
        <v>58.45454545454546</v>
      </c>
      <c r="L4" s="3">
        <f t="shared" ref="L4:L6" si="1">(5*D4+4*E4+3*H4+2*I4)/C4</f>
        <v>3.75</v>
      </c>
      <c r="M4" s="3"/>
    </row>
    <row r="5" spans="1:13" ht="15" thickBot="1" x14ac:dyDescent="0.35">
      <c r="A5" s="2"/>
      <c r="B5" s="3">
        <v>8</v>
      </c>
      <c r="C5" s="3">
        <v>54</v>
      </c>
      <c r="D5" s="3">
        <v>6</v>
      </c>
      <c r="E5" s="3">
        <v>22</v>
      </c>
      <c r="F5" s="3">
        <f t="shared" ref="F5:F6" si="2">(D5+E5)/C5*100</f>
        <v>51.851851851851848</v>
      </c>
      <c r="G5" s="3">
        <f t="shared" ref="G5:G6" si="3">(D5*5+E5*4)/C5/5*100</f>
        <v>43.703703703703702</v>
      </c>
      <c r="H5" s="3">
        <v>25</v>
      </c>
      <c r="I5" s="3">
        <v>0</v>
      </c>
      <c r="J5" s="3">
        <f t="shared" ref="J5:J6" si="4">(D5+E5+H5)/C5*100</f>
        <v>98.148148148148152</v>
      </c>
      <c r="K5" s="3">
        <f t="shared" si="0"/>
        <v>53.851851851851848</v>
      </c>
      <c r="L5" s="3">
        <f t="shared" si="1"/>
        <v>3.574074074074074</v>
      </c>
      <c r="M5" s="3" t="s">
        <v>38</v>
      </c>
    </row>
    <row r="6" spans="1:13" ht="15" thickBot="1" x14ac:dyDescent="0.35">
      <c r="A6" s="2"/>
      <c r="B6" s="3">
        <v>9</v>
      </c>
      <c r="C6" s="3">
        <v>41</v>
      </c>
      <c r="D6" s="3">
        <v>6</v>
      </c>
      <c r="E6" s="3">
        <v>13</v>
      </c>
      <c r="F6" s="3">
        <f t="shared" si="2"/>
        <v>46.341463414634148</v>
      </c>
      <c r="G6" s="3">
        <f t="shared" si="3"/>
        <v>40</v>
      </c>
      <c r="H6" s="3">
        <v>22</v>
      </c>
      <c r="I6" s="3">
        <v>0</v>
      </c>
      <c r="J6" s="3">
        <f t="shared" si="4"/>
        <v>100</v>
      </c>
      <c r="K6" s="3">
        <f t="shared" si="0"/>
        <v>54.243902439024396</v>
      </c>
      <c r="L6" s="3">
        <f t="shared" si="1"/>
        <v>3.6097560975609757</v>
      </c>
      <c r="M6" s="3"/>
    </row>
    <row r="11" spans="1:13" x14ac:dyDescent="0.3">
      <c r="C11" s="5" t="s">
        <v>13</v>
      </c>
      <c r="D11" s="5"/>
      <c r="E11" s="5"/>
      <c r="F11" s="5"/>
      <c r="G11" s="5"/>
      <c r="H11" s="5"/>
      <c r="I11" s="5" t="s">
        <v>40</v>
      </c>
      <c r="J11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zoomScaleNormal="100" workbookViewId="0">
      <selection activeCell="H15" sqref="H15"/>
    </sheetView>
  </sheetViews>
  <sheetFormatPr defaultRowHeight="14.4" x14ac:dyDescent="0.3"/>
  <cols>
    <col min="1" max="1" width="22.6640625" customWidth="1"/>
    <col min="2" max="2" width="9.33203125" bestFit="1" customWidth="1"/>
    <col min="6" max="7" width="11.6640625" bestFit="1" customWidth="1"/>
    <col min="10" max="12" width="11.6640625" bestFit="1" customWidth="1"/>
  </cols>
  <sheetData>
    <row r="1" spans="1:13" ht="18" thickBot="1" x14ac:dyDescent="0.35">
      <c r="A1" s="26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42" x14ac:dyDescent="0.3">
      <c r="A2" s="7" t="s">
        <v>12</v>
      </c>
      <c r="B2" s="31" t="s">
        <v>0</v>
      </c>
      <c r="C2" s="31" t="s">
        <v>1</v>
      </c>
      <c r="D2" s="31" t="s">
        <v>29</v>
      </c>
      <c r="E2" s="31" t="s">
        <v>30</v>
      </c>
      <c r="F2" s="31" t="s">
        <v>4</v>
      </c>
      <c r="G2" s="31" t="s">
        <v>5</v>
      </c>
      <c r="H2" s="31" t="s">
        <v>6</v>
      </c>
      <c r="I2" s="31" t="s">
        <v>7</v>
      </c>
      <c r="J2" s="31" t="s">
        <v>8</v>
      </c>
      <c r="K2" s="29" t="s">
        <v>9</v>
      </c>
      <c r="L2" s="31" t="s">
        <v>10</v>
      </c>
      <c r="M2" s="31" t="s">
        <v>11</v>
      </c>
    </row>
    <row r="3" spans="1:13" ht="21.6" thickBot="1" x14ac:dyDescent="0.35">
      <c r="A3" s="8"/>
      <c r="B3" s="32"/>
      <c r="C3" s="32"/>
      <c r="D3" s="32"/>
      <c r="E3" s="32"/>
      <c r="F3" s="32"/>
      <c r="G3" s="32"/>
      <c r="H3" s="32"/>
      <c r="I3" s="32"/>
      <c r="J3" s="32"/>
      <c r="K3" s="30"/>
      <c r="L3" s="32"/>
      <c r="M3" s="32"/>
    </row>
    <row r="4" spans="1:13" ht="63.6" thickBot="1" x14ac:dyDescent="0.35">
      <c r="A4" s="9" t="s">
        <v>36</v>
      </c>
      <c r="B4" s="10">
        <v>7</v>
      </c>
      <c r="C4" s="10">
        <v>44</v>
      </c>
      <c r="D4" s="10">
        <v>23</v>
      </c>
      <c r="E4" s="10">
        <v>21</v>
      </c>
      <c r="F4" s="10">
        <f>(D4+E4)/C4*100</f>
        <v>100</v>
      </c>
      <c r="G4" s="10">
        <f>(D4*5+E4*4)/C4/5*100</f>
        <v>90.454545454545453</v>
      </c>
      <c r="H4" s="10">
        <v>0</v>
      </c>
      <c r="I4" s="10">
        <v>0</v>
      </c>
      <c r="J4" s="10">
        <f>(D4+E4+H4)/C4*100</f>
        <v>100</v>
      </c>
      <c r="K4" s="10">
        <f t="shared" ref="K4:K8" si="0">(D4*100%+E4*64%+H4*36%+I4*16%)/C4*100</f>
        <v>82.818181818181813</v>
      </c>
      <c r="L4" s="10">
        <f t="shared" ref="L4:L7" si="1">(5*D4+4*E4+3*H4+2*I4)/C4</f>
        <v>4.5227272727272725</v>
      </c>
      <c r="M4" s="10"/>
    </row>
    <row r="5" spans="1:13" ht="42.6" thickBot="1" x14ac:dyDescent="0.35">
      <c r="A5" s="9"/>
      <c r="B5" s="10">
        <v>8</v>
      </c>
      <c r="C5" s="10">
        <v>54</v>
      </c>
      <c r="D5" s="10">
        <v>16</v>
      </c>
      <c r="E5" s="10">
        <v>26</v>
      </c>
      <c r="F5" s="10">
        <f t="shared" ref="F5:F8" si="2">(D5+E5)/C5*100</f>
        <v>77.777777777777786</v>
      </c>
      <c r="G5" s="10">
        <f t="shared" ref="G5:G8" si="3">(D5*5+E5*4)/C5/5*100</f>
        <v>68.148148148148152</v>
      </c>
      <c r="H5" s="10">
        <v>11</v>
      </c>
      <c r="I5" s="10">
        <v>0</v>
      </c>
      <c r="J5" s="10">
        <f t="shared" ref="J5:J8" si="4">(D5+E5+H5)/C5*100</f>
        <v>98.148148148148152</v>
      </c>
      <c r="K5" s="10">
        <f t="shared" si="0"/>
        <v>67.777777777777786</v>
      </c>
      <c r="L5" s="10">
        <f t="shared" si="1"/>
        <v>4.0185185185185182</v>
      </c>
      <c r="M5" s="10" t="s">
        <v>37</v>
      </c>
    </row>
    <row r="6" spans="1:13" ht="21.6" thickBot="1" x14ac:dyDescent="0.35">
      <c r="A6" s="9"/>
      <c r="B6" s="10">
        <v>9</v>
      </c>
      <c r="C6" s="10">
        <v>41</v>
      </c>
      <c r="D6" s="10">
        <v>9</v>
      </c>
      <c r="E6" s="10">
        <v>23</v>
      </c>
      <c r="F6" s="10">
        <f t="shared" si="2"/>
        <v>78.048780487804876</v>
      </c>
      <c r="G6" s="10">
        <f t="shared" si="3"/>
        <v>66.829268292682926</v>
      </c>
      <c r="H6" s="10">
        <v>9</v>
      </c>
      <c r="I6" s="10">
        <v>0</v>
      </c>
      <c r="J6" s="10">
        <f t="shared" si="4"/>
        <v>100</v>
      </c>
      <c r="K6" s="10">
        <f t="shared" si="0"/>
        <v>65.756097560975604</v>
      </c>
      <c r="L6" s="10">
        <f t="shared" si="1"/>
        <v>4</v>
      </c>
      <c r="M6" s="10"/>
    </row>
    <row r="7" spans="1:13" ht="21.6" thickBot="1" x14ac:dyDescent="0.35">
      <c r="A7" s="9"/>
      <c r="B7" s="10">
        <v>10</v>
      </c>
      <c r="C7" s="10">
        <v>19</v>
      </c>
      <c r="D7" s="10">
        <v>5</v>
      </c>
      <c r="E7" s="10">
        <v>9</v>
      </c>
      <c r="F7" s="10">
        <f t="shared" si="2"/>
        <v>73.68421052631578</v>
      </c>
      <c r="G7" s="10">
        <f t="shared" si="3"/>
        <v>64.21052631578948</v>
      </c>
      <c r="H7" s="10">
        <v>5</v>
      </c>
      <c r="I7" s="10">
        <v>0</v>
      </c>
      <c r="J7" s="10">
        <f t="shared" si="4"/>
        <v>100</v>
      </c>
      <c r="K7" s="10">
        <f t="shared" si="0"/>
        <v>66.10526315789474</v>
      </c>
      <c r="L7" s="10">
        <f t="shared" si="1"/>
        <v>4</v>
      </c>
      <c r="M7" s="10"/>
    </row>
    <row r="8" spans="1:13" ht="21.6" thickBot="1" x14ac:dyDescent="0.35">
      <c r="A8" s="9"/>
      <c r="B8" s="10">
        <v>11</v>
      </c>
      <c r="C8" s="10">
        <v>18</v>
      </c>
      <c r="D8" s="10">
        <v>5</v>
      </c>
      <c r="E8" s="10">
        <v>12</v>
      </c>
      <c r="F8" s="10">
        <f t="shared" si="2"/>
        <v>94.444444444444443</v>
      </c>
      <c r="G8" s="10">
        <f t="shared" si="3"/>
        <v>81.111111111111114</v>
      </c>
      <c r="H8" s="10">
        <v>1</v>
      </c>
      <c r="I8" s="10">
        <v>0</v>
      </c>
      <c r="J8" s="10">
        <f t="shared" si="4"/>
        <v>100</v>
      </c>
      <c r="K8" s="10">
        <f t="shared" si="0"/>
        <v>72.444444444444443</v>
      </c>
      <c r="L8" s="10" t="s">
        <v>28</v>
      </c>
      <c r="M8" s="10"/>
    </row>
    <row r="12" spans="1:13" x14ac:dyDescent="0.3">
      <c r="C12" s="5" t="s">
        <v>13</v>
      </c>
      <c r="D12" s="5"/>
      <c r="E12" s="5"/>
      <c r="F12" s="5"/>
      <c r="G12" s="5"/>
      <c r="H12" s="5"/>
      <c r="I12" s="5" t="s">
        <v>40</v>
      </c>
      <c r="J12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zoomScaleNormal="100" workbookViewId="0">
      <selection activeCell="I12" sqref="I12"/>
    </sheetView>
  </sheetViews>
  <sheetFormatPr defaultColWidth="14.6640625" defaultRowHeight="14.4" x14ac:dyDescent="0.3"/>
  <cols>
    <col min="1" max="1" width="22.6640625" customWidth="1"/>
  </cols>
  <sheetData>
    <row r="1" spans="1:13" ht="18" thickBot="1" x14ac:dyDescent="0.35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x14ac:dyDescent="0.3">
      <c r="A2" s="1" t="s">
        <v>12</v>
      </c>
      <c r="B2" s="24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2" t="s">
        <v>9</v>
      </c>
      <c r="L2" s="24" t="s">
        <v>10</v>
      </c>
      <c r="M2" s="24" t="s">
        <v>11</v>
      </c>
    </row>
    <row r="3" spans="1:13" ht="15" thickBot="1" x14ac:dyDescent="0.35">
      <c r="A3" s="4"/>
      <c r="B3" s="25"/>
      <c r="C3" s="25"/>
      <c r="D3" s="25"/>
      <c r="E3" s="25"/>
      <c r="F3" s="25"/>
      <c r="G3" s="25"/>
      <c r="H3" s="25"/>
      <c r="I3" s="25"/>
      <c r="J3" s="25"/>
      <c r="K3" s="23"/>
      <c r="L3" s="25"/>
      <c r="M3" s="25"/>
    </row>
    <row r="4" spans="1:13" ht="15" customHeight="1" thickBot="1" x14ac:dyDescent="0.35">
      <c r="A4" s="2" t="s">
        <v>36</v>
      </c>
      <c r="B4" s="3">
        <v>4</v>
      </c>
      <c r="C4" s="3">
        <v>52</v>
      </c>
      <c r="D4" s="3">
        <v>19</v>
      </c>
      <c r="E4" s="3">
        <v>28</v>
      </c>
      <c r="F4" s="10">
        <f>(D4+E4)/C4*100</f>
        <v>90.384615384615387</v>
      </c>
      <c r="G4" s="3">
        <f>(D4*5+E4*4)/C4/5*100</f>
        <v>79.615384615384627</v>
      </c>
      <c r="H4" s="3">
        <v>5</v>
      </c>
      <c r="I4" s="3">
        <v>0</v>
      </c>
      <c r="J4" s="3">
        <f>(D4+E4+H4)/C4*100</f>
        <v>100</v>
      </c>
      <c r="K4" s="3">
        <f t="shared" ref="K4" si="0">(D4*100%+E4*64%+H4*36%+I4*16%)/C4*100</f>
        <v>74.461538461538453</v>
      </c>
      <c r="L4" s="3">
        <f t="shared" ref="L4" si="1">(5*D4+4*E4+3*H4+2*I4)/C4</f>
        <v>4.2692307692307692</v>
      </c>
      <c r="M4" s="3"/>
    </row>
    <row r="12" spans="1:13" x14ac:dyDescent="0.3">
      <c r="C12" s="5" t="s">
        <v>13</v>
      </c>
      <c r="D12" s="5"/>
      <c r="E12" s="5"/>
      <c r="F12" s="5"/>
      <c r="G12" s="5"/>
      <c r="H12" s="5"/>
      <c r="I12" s="5" t="s">
        <v>40</v>
      </c>
      <c r="J12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>
      <selection activeCell="J10" sqref="J10"/>
    </sheetView>
  </sheetViews>
  <sheetFormatPr defaultRowHeight="14.4" x14ac:dyDescent="0.3"/>
  <cols>
    <col min="1" max="1" width="23.33203125" customWidth="1"/>
    <col min="2" max="2" width="9.33203125" bestFit="1" customWidth="1"/>
    <col min="6" max="7" width="13.109375" bestFit="1" customWidth="1"/>
    <col min="10" max="12" width="13.109375" bestFit="1" customWidth="1"/>
  </cols>
  <sheetData>
    <row r="1" spans="1:13" ht="18" thickBot="1" x14ac:dyDescent="0.35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46.8" x14ac:dyDescent="0.3">
      <c r="A2" s="11" t="s">
        <v>12</v>
      </c>
      <c r="B2" s="35" t="s">
        <v>0</v>
      </c>
      <c r="C2" s="35" t="s">
        <v>1</v>
      </c>
      <c r="D2" s="35" t="s">
        <v>31</v>
      </c>
      <c r="E2" s="35" t="s">
        <v>32</v>
      </c>
      <c r="F2" s="35" t="s">
        <v>4</v>
      </c>
      <c r="G2" s="35" t="s">
        <v>5</v>
      </c>
      <c r="H2" s="35" t="s">
        <v>6</v>
      </c>
      <c r="I2" s="35" t="s">
        <v>7</v>
      </c>
      <c r="J2" s="35" t="s">
        <v>8</v>
      </c>
      <c r="K2" s="33" t="s">
        <v>9</v>
      </c>
      <c r="L2" s="35" t="s">
        <v>10</v>
      </c>
      <c r="M2" s="35" t="s">
        <v>11</v>
      </c>
    </row>
    <row r="3" spans="1:13" ht="24" thickBot="1" x14ac:dyDescent="0.35">
      <c r="A3" s="12"/>
      <c r="B3" s="36"/>
      <c r="C3" s="36"/>
      <c r="D3" s="36"/>
      <c r="E3" s="36"/>
      <c r="F3" s="36"/>
      <c r="G3" s="36"/>
      <c r="H3" s="36"/>
      <c r="I3" s="36"/>
      <c r="J3" s="36"/>
      <c r="K3" s="34"/>
      <c r="L3" s="36"/>
      <c r="M3" s="36"/>
    </row>
    <row r="4" spans="1:13" ht="70.8" thickBot="1" x14ac:dyDescent="0.35">
      <c r="A4" s="13" t="s">
        <v>36</v>
      </c>
      <c r="B4" s="14">
        <v>5</v>
      </c>
      <c r="C4" s="14">
        <v>74</v>
      </c>
      <c r="D4" s="14">
        <v>10</v>
      </c>
      <c r="E4" s="14">
        <v>51</v>
      </c>
      <c r="F4" s="14">
        <f>(D4+E4)/C4*100</f>
        <v>82.432432432432435</v>
      </c>
      <c r="G4" s="14">
        <f>(D4*5+E4*4)/C4/5*100</f>
        <v>68.648648648648646</v>
      </c>
      <c r="H4" s="14">
        <v>13</v>
      </c>
      <c r="I4" s="14">
        <v>0</v>
      </c>
      <c r="J4" s="14">
        <f>(D4+E4+H4)/C4*100</f>
        <v>100</v>
      </c>
      <c r="K4" s="14">
        <f t="shared" ref="K4:K10" si="0">(D4*100%+E4*64%+H4*36%+I4*16%)/C4*100</f>
        <v>63.945945945945951</v>
      </c>
      <c r="L4" s="14">
        <f t="shared" ref="L4:L10" si="1">(5*D4+4*E4+3*H4+2*I4)/C4</f>
        <v>3.9594594594594597</v>
      </c>
      <c r="M4" s="14"/>
    </row>
    <row r="5" spans="1:13" ht="24" thickBot="1" x14ac:dyDescent="0.35">
      <c r="A5" s="13"/>
      <c r="B5" s="14">
        <v>6</v>
      </c>
      <c r="C5" s="14">
        <v>59</v>
      </c>
      <c r="D5" s="14">
        <v>6</v>
      </c>
      <c r="E5" s="14">
        <v>31</v>
      </c>
      <c r="F5" s="14">
        <f t="shared" ref="F5:F7" si="2">(D5+E5)/C5*100</f>
        <v>62.711864406779661</v>
      </c>
      <c r="G5" s="14">
        <f t="shared" ref="G5:G7" si="3">(D5*5+E5*4)/C5/5*100</f>
        <v>52.20338983050847</v>
      </c>
      <c r="H5" s="14">
        <v>22</v>
      </c>
      <c r="I5" s="14">
        <v>0</v>
      </c>
      <c r="J5" s="14">
        <f t="shared" ref="J5:J10" si="4">(D5+E5+H5)/C5*100</f>
        <v>100</v>
      </c>
      <c r="K5" s="14">
        <f t="shared" si="0"/>
        <v>57.220338983050844</v>
      </c>
      <c r="L5" s="14">
        <f t="shared" si="1"/>
        <v>3.7288135593220337</v>
      </c>
      <c r="M5" s="14"/>
    </row>
    <row r="6" spans="1:13" ht="24" thickBot="1" x14ac:dyDescent="0.35">
      <c r="A6" s="13"/>
      <c r="B6" s="14">
        <v>7</v>
      </c>
      <c r="C6" s="14">
        <v>44</v>
      </c>
      <c r="D6" s="14">
        <v>3</v>
      </c>
      <c r="E6" s="14">
        <v>27</v>
      </c>
      <c r="F6" s="14">
        <f t="shared" si="2"/>
        <v>68.181818181818173</v>
      </c>
      <c r="G6" s="14">
        <f t="shared" si="3"/>
        <v>55.909090909090907</v>
      </c>
      <c r="H6" s="14">
        <v>14</v>
      </c>
      <c r="I6" s="14">
        <v>0</v>
      </c>
      <c r="J6" s="14">
        <f t="shared" si="4"/>
        <v>100</v>
      </c>
      <c r="K6" s="14">
        <f t="shared" si="0"/>
        <v>57.545454545454547</v>
      </c>
      <c r="L6" s="14">
        <f t="shared" si="1"/>
        <v>3.75</v>
      </c>
      <c r="M6" s="14"/>
    </row>
    <row r="7" spans="1:13" ht="24" thickBot="1" x14ac:dyDescent="0.35">
      <c r="A7" s="13"/>
      <c r="B7" s="14">
        <v>8</v>
      </c>
      <c r="C7" s="14">
        <v>54</v>
      </c>
      <c r="D7" s="14">
        <v>3</v>
      </c>
      <c r="E7" s="14">
        <v>29</v>
      </c>
      <c r="F7" s="14">
        <f t="shared" si="2"/>
        <v>59.259259259259252</v>
      </c>
      <c r="G7" s="14">
        <f t="shared" si="3"/>
        <v>48.518518518518519</v>
      </c>
      <c r="H7" s="14">
        <v>22</v>
      </c>
      <c r="I7" s="14">
        <v>0</v>
      </c>
      <c r="J7" s="14">
        <f t="shared" si="4"/>
        <v>100</v>
      </c>
      <c r="K7" s="14">
        <f t="shared" si="0"/>
        <v>54.592592592592581</v>
      </c>
      <c r="L7" s="14">
        <f t="shared" si="1"/>
        <v>3.6481481481481484</v>
      </c>
      <c r="M7" s="14"/>
    </row>
    <row r="8" spans="1:13" ht="24" thickBot="1" x14ac:dyDescent="0.35">
      <c r="A8" s="13"/>
      <c r="B8" s="14">
        <v>9</v>
      </c>
      <c r="C8" s="14">
        <v>41</v>
      </c>
      <c r="D8" s="14">
        <v>7</v>
      </c>
      <c r="E8" s="14">
        <v>23</v>
      </c>
      <c r="F8" s="14">
        <f>(D8+E8)/C8*100</f>
        <v>73.170731707317074</v>
      </c>
      <c r="G8" s="14">
        <f t="shared" ref="G8:G10" si="5">(E8+F8)/D8*100</f>
        <v>1373.8675958188153</v>
      </c>
      <c r="H8" s="14">
        <v>11</v>
      </c>
      <c r="I8" s="14">
        <v>0</v>
      </c>
      <c r="J8" s="14">
        <f t="shared" si="4"/>
        <v>100</v>
      </c>
      <c r="K8" s="14">
        <f t="shared" si="0"/>
        <v>62.634146341463413</v>
      </c>
      <c r="L8" s="14">
        <f t="shared" si="1"/>
        <v>3.9024390243902438</v>
      </c>
      <c r="M8" s="14"/>
    </row>
    <row r="9" spans="1:13" ht="24" thickBot="1" x14ac:dyDescent="0.35">
      <c r="A9" s="13"/>
      <c r="B9" s="14">
        <v>10</v>
      </c>
      <c r="C9" s="14">
        <v>19</v>
      </c>
      <c r="D9" s="14">
        <v>4</v>
      </c>
      <c r="E9" s="14">
        <v>6</v>
      </c>
      <c r="F9" s="14">
        <f t="shared" ref="F9:F10" si="6">(D9+E9)/C9*100</f>
        <v>52.631578947368418</v>
      </c>
      <c r="G9" s="14">
        <f t="shared" si="5"/>
        <v>1465.7894736842104</v>
      </c>
      <c r="H9" s="14">
        <v>9</v>
      </c>
      <c r="I9" s="14">
        <v>0</v>
      </c>
      <c r="J9" s="14">
        <f t="shared" si="4"/>
        <v>100</v>
      </c>
      <c r="K9" s="14">
        <f t="shared" si="0"/>
        <v>58.315789473684212</v>
      </c>
      <c r="L9" s="14">
        <f t="shared" si="1"/>
        <v>3.736842105263158</v>
      </c>
      <c r="M9" s="14"/>
    </row>
    <row r="10" spans="1:13" ht="24" thickBot="1" x14ac:dyDescent="0.35">
      <c r="A10" s="13"/>
      <c r="B10" s="15">
        <v>11</v>
      </c>
      <c r="C10" s="15">
        <v>18</v>
      </c>
      <c r="D10" s="15">
        <v>2</v>
      </c>
      <c r="E10" s="15">
        <v>15</v>
      </c>
      <c r="F10" s="14">
        <f t="shared" si="6"/>
        <v>94.444444444444443</v>
      </c>
      <c r="G10" s="14">
        <f t="shared" si="5"/>
        <v>5472.2222222222217</v>
      </c>
      <c r="H10" s="15">
        <v>1</v>
      </c>
      <c r="I10" s="15"/>
      <c r="J10" s="14">
        <f t="shared" si="4"/>
        <v>100</v>
      </c>
      <c r="K10" s="14">
        <f t="shared" si="0"/>
        <v>66.444444444444443</v>
      </c>
      <c r="L10" s="14">
        <f t="shared" si="1"/>
        <v>4.0555555555555554</v>
      </c>
      <c r="M10" s="15"/>
    </row>
    <row r="15" spans="1:13" x14ac:dyDescent="0.3">
      <c r="C15" s="5" t="s">
        <v>13</v>
      </c>
      <c r="D15" s="5"/>
      <c r="E15" s="5"/>
      <c r="F15" s="5"/>
      <c r="G15" s="5"/>
      <c r="H15" s="5"/>
      <c r="I15" s="5" t="s">
        <v>40</v>
      </c>
      <c r="J15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zoomScaleNormal="100" workbookViewId="0">
      <selection activeCell="I14" sqref="I14"/>
    </sheetView>
  </sheetViews>
  <sheetFormatPr defaultRowHeight="14.4" x14ac:dyDescent="0.3"/>
  <cols>
    <col min="1" max="1" width="21.88671875" customWidth="1"/>
    <col min="3" max="5" width="9.33203125" bestFit="1" customWidth="1"/>
    <col min="6" max="7" width="11.5546875" bestFit="1" customWidth="1"/>
    <col min="8" max="10" width="9.33203125" bestFit="1" customWidth="1"/>
    <col min="11" max="12" width="11.5546875" bestFit="1" customWidth="1"/>
  </cols>
  <sheetData>
    <row r="1" spans="1:13" ht="18" thickBot="1" x14ac:dyDescent="0.35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x14ac:dyDescent="0.3">
      <c r="A2" s="1" t="s">
        <v>12</v>
      </c>
      <c r="B2" s="24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2" t="s">
        <v>9</v>
      </c>
      <c r="L2" s="24" t="s">
        <v>10</v>
      </c>
      <c r="M2" s="24" t="s">
        <v>11</v>
      </c>
    </row>
    <row r="3" spans="1:13" ht="15" thickBot="1" x14ac:dyDescent="0.35">
      <c r="A3" s="4"/>
      <c r="B3" s="25"/>
      <c r="C3" s="25"/>
      <c r="D3" s="25"/>
      <c r="E3" s="25"/>
      <c r="F3" s="25"/>
      <c r="G3" s="25"/>
      <c r="H3" s="25"/>
      <c r="I3" s="25"/>
      <c r="J3" s="25"/>
      <c r="K3" s="23"/>
      <c r="L3" s="25"/>
      <c r="M3" s="25"/>
    </row>
    <row r="4" spans="1:13" ht="29.4" thickBot="1" x14ac:dyDescent="0.35">
      <c r="A4" s="2" t="s">
        <v>36</v>
      </c>
      <c r="B4" s="6">
        <v>5</v>
      </c>
      <c r="C4" s="6">
        <v>74</v>
      </c>
      <c r="D4" s="6">
        <v>13</v>
      </c>
      <c r="E4" s="6">
        <v>46</v>
      </c>
      <c r="F4" s="6">
        <f>(D4+E4)/C4*100</f>
        <v>79.729729729729726</v>
      </c>
      <c r="G4" s="6">
        <f>(D4*5+E4*4)/C4/5*100</f>
        <v>67.297297297297291</v>
      </c>
      <c r="H4" s="6">
        <v>16</v>
      </c>
      <c r="I4" s="6">
        <v>0</v>
      </c>
      <c r="J4" s="6">
        <f>(D4+E4+H4)/C4*100</f>
        <v>101.35135135135135</v>
      </c>
      <c r="K4" s="6">
        <f t="shared" ref="K4:K10" si="0">(D4*100%+E4*64%+H4*36%+I4*16%)/C4*100</f>
        <v>65.13513513513513</v>
      </c>
      <c r="L4" s="6">
        <f t="shared" ref="L4:L10" si="1">(5*D4+4*E4+3*H4+2*I4)/C4</f>
        <v>4.0135135135135132</v>
      </c>
      <c r="M4" s="3"/>
    </row>
    <row r="5" spans="1:13" ht="15" thickBot="1" x14ac:dyDescent="0.35">
      <c r="A5" s="2"/>
      <c r="B5" s="3">
        <v>6</v>
      </c>
      <c r="C5" s="6">
        <v>59</v>
      </c>
      <c r="D5" s="6">
        <v>6</v>
      </c>
      <c r="E5" s="6">
        <v>25</v>
      </c>
      <c r="F5" s="6">
        <f t="shared" ref="F5:F10" si="2">(D5+E5)/C5*100</f>
        <v>52.542372881355938</v>
      </c>
      <c r="G5" s="6">
        <f t="shared" ref="G5:G10" si="3">(D5*5+E5*4)/C5/5*100</f>
        <v>44.067796610169488</v>
      </c>
      <c r="H5" s="6">
        <v>28</v>
      </c>
      <c r="I5" s="6">
        <v>0</v>
      </c>
      <c r="J5" s="6">
        <f t="shared" ref="J5:J10" si="4">(D5+E5+H5)/C5*100</f>
        <v>100</v>
      </c>
      <c r="K5" s="6">
        <f t="shared" si="0"/>
        <v>54.372881355932201</v>
      </c>
      <c r="L5" s="6">
        <f t="shared" si="1"/>
        <v>3.6271186440677967</v>
      </c>
      <c r="M5" s="3"/>
    </row>
    <row r="6" spans="1:13" ht="15" thickBot="1" x14ac:dyDescent="0.35">
      <c r="A6" s="2"/>
      <c r="B6" s="3">
        <v>7</v>
      </c>
      <c r="C6" s="3">
        <v>44</v>
      </c>
      <c r="D6" s="3">
        <v>5</v>
      </c>
      <c r="E6" s="3">
        <v>13</v>
      </c>
      <c r="F6" s="3">
        <f t="shared" si="2"/>
        <v>40.909090909090914</v>
      </c>
      <c r="G6" s="3">
        <f t="shared" si="3"/>
        <v>35</v>
      </c>
      <c r="H6" s="3">
        <v>26</v>
      </c>
      <c r="I6" s="3">
        <v>0</v>
      </c>
      <c r="J6" s="3">
        <f t="shared" si="4"/>
        <v>100</v>
      </c>
      <c r="K6" s="3">
        <f t="shared" si="0"/>
        <v>51.545454545454547</v>
      </c>
      <c r="L6" s="3">
        <f t="shared" si="1"/>
        <v>3.5227272727272729</v>
      </c>
      <c r="M6" s="3"/>
    </row>
    <row r="7" spans="1:13" ht="15" thickBot="1" x14ac:dyDescent="0.35">
      <c r="A7" s="2"/>
      <c r="B7" s="3">
        <v>8</v>
      </c>
      <c r="C7" s="3">
        <v>54</v>
      </c>
      <c r="D7" s="3">
        <v>3</v>
      </c>
      <c r="E7" s="3">
        <v>19</v>
      </c>
      <c r="F7" s="3">
        <f t="shared" si="2"/>
        <v>40.74074074074074</v>
      </c>
      <c r="G7" s="3">
        <f t="shared" si="3"/>
        <v>33.703703703703702</v>
      </c>
      <c r="H7" s="3">
        <v>32</v>
      </c>
      <c r="I7" s="3">
        <v>0</v>
      </c>
      <c r="J7" s="3">
        <f t="shared" si="4"/>
        <v>100</v>
      </c>
      <c r="K7" s="3">
        <f t="shared" si="0"/>
        <v>49.407407407407405</v>
      </c>
      <c r="L7" s="3">
        <f t="shared" si="1"/>
        <v>3.4629629629629628</v>
      </c>
      <c r="M7" s="3"/>
    </row>
    <row r="8" spans="1:13" ht="15" thickBot="1" x14ac:dyDescent="0.35">
      <c r="A8" s="2"/>
      <c r="B8" s="3">
        <v>9</v>
      </c>
      <c r="C8" s="3">
        <v>41</v>
      </c>
      <c r="D8" s="3">
        <v>6</v>
      </c>
      <c r="E8" s="3">
        <v>23</v>
      </c>
      <c r="F8" s="3">
        <f t="shared" si="2"/>
        <v>70.731707317073173</v>
      </c>
      <c r="G8" s="3">
        <f t="shared" si="3"/>
        <v>59.512195121951216</v>
      </c>
      <c r="H8" s="3">
        <v>12</v>
      </c>
      <c r="I8" s="3">
        <v>0</v>
      </c>
      <c r="J8" s="3">
        <f t="shared" si="4"/>
        <v>100</v>
      </c>
      <c r="K8" s="3">
        <f t="shared" si="0"/>
        <v>61.073170731707314</v>
      </c>
      <c r="L8" s="3">
        <f t="shared" si="1"/>
        <v>3.8536585365853657</v>
      </c>
      <c r="M8" s="3"/>
    </row>
    <row r="9" spans="1:13" ht="15" thickBot="1" x14ac:dyDescent="0.35">
      <c r="A9" s="2"/>
      <c r="B9" s="3">
        <v>10</v>
      </c>
      <c r="C9" s="3">
        <v>19</v>
      </c>
      <c r="D9" s="3">
        <v>3</v>
      </c>
      <c r="E9" s="3">
        <v>5</v>
      </c>
      <c r="F9" s="3">
        <f t="shared" si="2"/>
        <v>42.105263157894733</v>
      </c>
      <c r="G9" s="3">
        <f t="shared" si="3"/>
        <v>36.84210526315789</v>
      </c>
      <c r="H9" s="3">
        <v>11</v>
      </c>
      <c r="I9" s="3">
        <v>0</v>
      </c>
      <c r="J9" s="3">
        <f t="shared" si="4"/>
        <v>100</v>
      </c>
      <c r="K9" s="3">
        <f t="shared" si="0"/>
        <v>53.473684210526315</v>
      </c>
      <c r="L9" s="3">
        <f t="shared" si="1"/>
        <v>3.5789473684210527</v>
      </c>
      <c r="M9" s="3"/>
    </row>
    <row r="10" spans="1:13" ht="15" thickBot="1" x14ac:dyDescent="0.35">
      <c r="A10" s="2"/>
      <c r="B10" s="3">
        <v>11</v>
      </c>
      <c r="C10" s="3">
        <v>18</v>
      </c>
      <c r="D10" s="3">
        <v>1</v>
      </c>
      <c r="E10" s="3">
        <v>13</v>
      </c>
      <c r="F10" s="3">
        <f t="shared" si="2"/>
        <v>77.777777777777786</v>
      </c>
      <c r="G10" s="3">
        <f t="shared" si="3"/>
        <v>63.333333333333329</v>
      </c>
      <c r="H10" s="3">
        <v>4</v>
      </c>
      <c r="I10" s="3">
        <v>0</v>
      </c>
      <c r="J10" s="3">
        <f t="shared" si="4"/>
        <v>100</v>
      </c>
      <c r="K10" s="3">
        <f t="shared" si="0"/>
        <v>59.777777777777771</v>
      </c>
      <c r="L10" s="3">
        <f t="shared" si="1"/>
        <v>3.8333333333333335</v>
      </c>
      <c r="M10" s="3"/>
    </row>
    <row r="14" spans="1:13" x14ac:dyDescent="0.3">
      <c r="C14" s="5" t="s">
        <v>13</v>
      </c>
      <c r="D14" s="5"/>
      <c r="E14" s="5"/>
      <c r="F14" s="5"/>
      <c r="G14" s="5"/>
      <c r="H14" s="5"/>
      <c r="I14" s="5" t="s">
        <v>40</v>
      </c>
      <c r="J14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Oksana_567@outlook.com</cp:lastModifiedBy>
  <cp:lastPrinted>2024-06-04T13:43:30Z</cp:lastPrinted>
  <dcterms:created xsi:type="dcterms:W3CDTF">2021-06-02T07:52:47Z</dcterms:created>
  <dcterms:modified xsi:type="dcterms:W3CDTF">2024-06-05T06:35:20Z</dcterms:modified>
</cp:coreProperties>
</file>