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стр.1_4" sheetId="1" r:id="rId1"/>
    <sheet name="стр.5_7" sheetId="2" r:id="rId2"/>
  </sheets>
  <definedNames>
    <definedName name="TABLE" localSheetId="0">'стр.1_4'!#REF!</definedName>
    <definedName name="TABLE" localSheetId="1">'стр.5_7'!#REF!</definedName>
    <definedName name="TABLE_2" localSheetId="0">'стр.1_4'!#REF!</definedName>
    <definedName name="TABLE_2" localSheetId="1">'стр.5_7'!#REF!</definedName>
    <definedName name="_xlnm.Print_Titles" localSheetId="0">'стр.1_4'!$24:$27</definedName>
    <definedName name="_xlnm.Print_Area" localSheetId="0">'стр.1_4'!$A$1:$FL$106</definedName>
    <definedName name="_xlnm.Print_Area" localSheetId="1">'стр.5_7'!$A$1:$FI$67</definedName>
  </definedNames>
  <calcPr fullCalcOnLoad="1"/>
</workbook>
</file>

<file path=xl/sharedStrings.xml><?xml version="1.0" encoding="utf-8"?>
<sst xmlns="http://schemas.openxmlformats.org/spreadsheetml/2006/main" count="497" uniqueCount="322">
  <si>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</si>
  <si>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</si>
  <si>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</si>
  <si>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</si>
  <si>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</si>
  <si>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</si>
  <si>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</si>
  <si>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</si>
  <si>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</si>
  <si>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</si>
  <si>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</si>
  <si>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</si>
  <si>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</si>
  <si>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</si>
  <si>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</si>
  <si>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</si>
  <si>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</si>
  <si>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</si>
  <si>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(подпись)</t>
  </si>
  <si>
    <t>(расшифровка подписи)</t>
  </si>
  <si>
    <t>"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</si>
  <si>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</si>
  <si>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</si>
  <si>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</si>
  <si>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</si>
  <si>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</si>
  <si>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</si>
  <si>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</si>
  <si>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</si>
  <si>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</si>
  <si>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</si>
  <si>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</si>
  <si>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</si>
  <si>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</si>
  <si>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</si>
  <si>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</si>
  <si>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</si>
  <si>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</si>
  <si>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</si>
  <si>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</si>
  <si>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</si>
  <si>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</si>
  <si>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</si>
  <si>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</si>
  <si>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</si>
  <si>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</si>
  <si>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</si>
  <si>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</si>
  <si>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</si>
  <si>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</si>
  <si>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</si>
  <si>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</si>
  <si>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</si>
  <si>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</si>
  <si>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</si>
  <si>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</si>
  <si>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</si>
  <si>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</si>
  <si>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</si>
  <si>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</si>
  <si>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</si>
  <si>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</si>
  <si>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</si>
  <si>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</si>
  <si>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</si>
  <si>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</si>
  <si>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</si>
  <si>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</si>
  <si>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</si>
  <si>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</si>
  <si>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</si>
  <si>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</si>
  <si>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</si>
  <si>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</si>
  <si>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</si>
  <si>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</si>
  <si>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</si>
  <si>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</si>
  <si>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</si>
  <si>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</si>
  <si>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</si>
  <si>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</si>
  <si>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</si>
  <si>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</si>
  <si>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</si>
  <si>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</si>
  <si>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</si>
  <si>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</si>
  <si>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</si>
  <si>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</si>
  <si>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</si>
  <si>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</si>
  <si>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</si>
  <si>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</si>
  <si>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</si>
  <si>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</si>
  <si>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</si>
  <si>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</si>
  <si>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</si>
  <si>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</si>
  <si>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</si>
  <si>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</si>
  <si>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</si>
  <si>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</si>
  <si>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</si>
  <si>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</si>
  <si>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</si>
  <si>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</si>
  <si>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</si>
  <si>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</si>
  <si>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</si>
  <si>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</si>
  <si>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</si>
  <si>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</si>
  <si>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</si>
  <si>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</si>
  <si>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</si>
  <si>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</si>
  <si>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</si>
  <si>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</si>
  <si>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</si>
  <si>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</si>
  <si>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</si>
  <si>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</si>
  <si>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</si>
  <si>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</si>
  <si>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</si>
  <si>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</si>
  <si>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</si>
  <si>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</si>
  <si>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</si>
  <si>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</si>
  <si>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</si>
  <si>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</si>
  <si>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</si>
  <si>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</si>
  <si>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</si>
  <si>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</si>
  <si>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</si>
  <si>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</si>
  <si>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</si>
  <si>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</si>
  <si>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</si>
  <si>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</si>
  <si>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</si>
  <si>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</si>
  <si>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</si>
  <si>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</si>
  <si>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</si>
  <si>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</si>
  <si>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</si>
  <si>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</si>
  <si>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</si>
  <si>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</si>
  <si>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</si>
  <si>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</si>
  <si>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</si>
  <si>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</si>
  <si>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</si>
  <si>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</si>
  <si>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</si>
  <si>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</si>
  <si>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</si>
  <si>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</si>
  <si>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</si>
  <si>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</si>
  <si>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</si>
  <si>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</si>
  <si>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</si>
  <si>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</si>
  <si>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</si>
  <si>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</si>
  <si>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</si>
  <si>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</si>
  <si>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</si>
  <si>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</si>
  <si>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</si>
  <si>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</si>
  <si>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</si>
  <si>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</si>
  <si>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</si>
  <si>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</si>
  <si>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</si>
  <si>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</si>
  <si>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</si>
  <si>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</si>
  <si>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</si>
  <si>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</si>
  <si>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</si>
  <si>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</si>
  <si>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</si>
  <si>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</si>
  <si>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</si>
  <si>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</si>
  <si>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</si>
  <si>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</si>
  <si>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</si>
  <si>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</si>
  <si>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</si>
  <si>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</si>
  <si>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</si>
  <si>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</si>
  <si>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</si>
  <si>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</si>
  <si>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</si>
  <si>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</si>
  <si>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</si>
  <si>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</si>
  <si>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</si>
  <si>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</si>
  <si>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</si>
  <si>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</si>
  <si>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</si>
  <si>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</si>
  <si>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</si>
  <si>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</si>
  <si>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</si>
  <si>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</si>
  <si>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</si>
  <si>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</si>
  <si>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</si>
  <si>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</si>
  <si>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</si>
  <si>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</si>
  <si>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</si>
  <si>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</si>
  <si>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</si>
  <si>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</si>
  <si>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</si>
  <si>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</si>
  <si>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</si>
  <si>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</si>
  <si>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</si>
  <si>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</si>
  <si>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(телефон)</t>
  </si>
  <si>
    <t>СОГЛАСОВАНО</t>
  </si>
  <si>
    <t>(наименование должности уполномоченного лица органа-учредителя)</t>
  </si>
  <si>
    <t>1410</t>
  </si>
  <si>
    <t>1420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</si>
  <si>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</si>
  <si>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</si>
  <si>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2180</t>
  </si>
  <si>
    <t>2181</t>
  </si>
  <si>
    <t>иные выплаты населению</t>
  </si>
  <si>
    <t>из них:
гранты, предоставляемые бюджетным учреждениям</t>
  </si>
  <si>
    <t>613</t>
  </si>
  <si>
    <t>гранты, предоставляемые автономным учреждениям</t>
  </si>
  <si>
    <t>623</t>
  </si>
  <si>
    <t>2440</t>
  </si>
  <si>
    <t>2450</t>
  </si>
  <si>
    <t>2460</t>
  </si>
  <si>
    <t>634</t>
  </si>
  <si>
    <t>гранты, предоставляемые другим организациям и физическим лицам</t>
  </si>
  <si>
    <t>гранты, предоставляемые иным некоммерческим организациям 
(за исключением бюджетных и автономных учреждений)</t>
  </si>
  <si>
    <t>1.3.1</t>
  </si>
  <si>
    <t>26310</t>
  </si>
  <si>
    <t>26310.1</t>
  </si>
  <si>
    <t>1.3.2</t>
  </si>
  <si>
    <t>26320</t>
  </si>
  <si>
    <t>26321.1</t>
  </si>
  <si>
    <t>26430.1</t>
  </si>
  <si>
    <t>26451.1</t>
  </si>
  <si>
    <t>4.1</t>
  </si>
  <si>
    <t>УТВЕРЖДАЮ</t>
  </si>
  <si>
    <t>Начальник районного управления образованием</t>
  </si>
  <si>
    <t>(наименование органа - учредителя (учреждения)</t>
  </si>
  <si>
    <t>Ю.Н. Богинский</t>
  </si>
  <si>
    <r>
      <t xml:space="preserve"> годов</t>
    </r>
    <r>
      <rPr>
        <b/>
        <sz val="10"/>
        <rFont val="Times New Roman"/>
        <family val="1"/>
      </rPr>
      <t>)</t>
    </r>
  </si>
  <si>
    <t>Районное управление образованием администрации муниципального образования Мостовский район</t>
  </si>
  <si>
    <t>234201001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</si>
  <si>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</si>
  <si>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</si>
  <si>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 xml:space="preserve">расходы на закупку товаров, работ, услуг, всего </t>
  </si>
  <si>
    <t xml:space="preserve">Выплаты, уменьшающие доход, всего </t>
  </si>
  <si>
    <t>в том числе:
налог на прибыль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</si>
  <si>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</si>
  <si>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</si>
  <si>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</si>
  <si>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 xml:space="preserve">Код по бюджетной классификации Российской Федерации </t>
  </si>
  <si>
    <t xml:space="preserve">Аналитический код </t>
  </si>
  <si>
    <t xml:space="preserve">прочие поступления, всего </t>
  </si>
  <si>
    <t xml:space="preserve">Раздел 2. Сведения по выплатам на закупки товаров, работ, услуг </t>
  </si>
  <si>
    <t xml:space="preserve">Выплаты на закупку товаров, работ, услуг, всего 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</si>
  <si>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</si>
  <si>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</si>
  <si>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</si>
  <si>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 xml:space="preserve">из них 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</si>
  <si>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</si>
  <si>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 xml:space="preserve">в соответствии с Федеральным законом № 223-ФЗ </t>
  </si>
  <si>
    <r>
      <t>из них</t>
    </r>
    <r>
      <rPr>
        <sz val="8"/>
        <rFont val="Times New Roman"/>
        <family val="1"/>
      </rPr>
      <t xml:space="preserve">:
</t>
    </r>
  </si>
  <si>
    <t xml:space="preserve">за счет субсидий, предоставляемых на осуществление капитальных вложений 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</si>
  <si>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</si>
  <si>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Код по бюджетной классификации Российской Федерации</t>
  </si>
  <si>
    <t>Директор</t>
  </si>
  <si>
    <t>Ведущий экономист</t>
  </si>
  <si>
    <t xml:space="preserve">  </t>
  </si>
  <si>
    <t xml:space="preserve">           (фамилия, инициалы)                                 </t>
  </si>
  <si>
    <t xml:space="preserve">    (подпись)</t>
  </si>
  <si>
    <t xml:space="preserve">       (расшифровка подписи)</t>
  </si>
  <si>
    <t>925</t>
  </si>
  <si>
    <t>03310443</t>
  </si>
  <si>
    <t xml:space="preserve">МУНИЦИПАЛЬНОЕ БЮДЖЕТНОЕ ОБЩЕОБРАЗОВАТЕЛЬНОЕ УЧРЕЖДЕНИЕ ОСНОВНАЯ ОБЩЕОБРАЗОВАТЕЛЬНАЯ ШКОЛА №24 ИМЕНИ ПОЛИНЫ ИВАНОВНЫ КОПНИНОЙ СТАНИЦЫ ХАМКЕТИНСКОЙ МУНИЦИПАЛЬНОГО ОБРАЗОВАНИЯ МОСТОВСКИЙ РАЙОН </t>
  </si>
  <si>
    <t>2342013260</t>
  </si>
  <si>
    <t xml:space="preserve">прочие    </t>
  </si>
  <si>
    <t>1430</t>
  </si>
  <si>
    <t>пени 200 р</t>
  </si>
  <si>
    <t xml:space="preserve">МУНИЦИПАЛЬНОГО БЮДЖЕТНОГО ОБЩЕОБРАЗОВАТЕЛЬНОГО УЧРЕЖДЕНИЯ ОСНОВНОЙ ОБЩЕОБРАЗОВАТЕЛЬНОЙ ШКОЛЫ №24 ИМЕНИ ПОЛИНЫ ИВАНОВНЫ КОПНИНОЙ СТАНИЦЫ ХАМКЕТИНСКОЙ МУНИЦИПАЛЬНОГО ОБРАЗОВАНИЯ МОСТОВСКИЙ РАЙОН </t>
  </si>
  <si>
    <t>Руководитель МКУ "ЦБО"</t>
  </si>
  <si>
    <t>440</t>
  </si>
  <si>
    <t>23</t>
  </si>
  <si>
    <t>закупка энергитических ресурсов</t>
  </si>
  <si>
    <t>247</t>
  </si>
  <si>
    <t>24</t>
  </si>
  <si>
    <t>25</t>
  </si>
  <si>
    <r>
      <t xml:space="preserve">     Столбовая В.С.  </t>
    </r>
    <r>
      <rPr>
        <u val="single"/>
        <sz val="8"/>
        <rFont val="Times New Roman"/>
        <family val="1"/>
      </rPr>
      <t xml:space="preserve">     (86192) 5-11-59      </t>
    </r>
  </si>
  <si>
    <t xml:space="preserve">В.В. Мередова </t>
  </si>
  <si>
    <t>марта</t>
  </si>
  <si>
    <t>Е.Е. Пономарева</t>
  </si>
  <si>
    <t>2023</t>
  </si>
  <si>
    <t>2024</t>
  </si>
  <si>
    <t>2025</t>
  </si>
  <si>
    <t>23.03.2023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</si>
</sst>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4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i/>
      <sz val="8"/>
      <color indexed="10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i/>
      <sz val="9"/>
      <color rgb="FFFF0000"/>
      <name val="Times New Roman"/>
      <family val="1"/>
    </font>
    <font>
      <sz val="8"/>
      <color rgb="FF000000"/>
      <name val="Times New Roman"/>
      <family val="1"/>
    </font>
    <font>
      <b/>
      <i/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vertical="top" wrapText="1" indent="3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 wrapText="1" indent="4"/>
    </xf>
    <xf numFmtId="0" fontId="1" fillId="0" borderId="0" xfId="0" applyNumberFormat="1" applyFont="1" applyFill="1" applyBorder="1" applyAlignment="1">
      <alignment horizontal="left" indent="4"/>
    </xf>
    <xf numFmtId="0" fontId="1" fillId="0" borderId="18" xfId="0" applyNumberFormat="1" applyFont="1" applyBorder="1" applyAlignment="1">
      <alignment/>
    </xf>
    <xf numFmtId="0" fontId="1" fillId="0" borderId="18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indent="4"/>
    </xf>
    <xf numFmtId="0" fontId="1" fillId="0" borderId="19" xfId="0" applyNumberFormat="1" applyFont="1" applyFill="1" applyBorder="1" applyAlignment="1">
      <alignment horizontal="left" indent="4"/>
    </xf>
    <xf numFmtId="4" fontId="1" fillId="0" borderId="0" xfId="0" applyNumberFormat="1" applyFont="1" applyFill="1" applyBorder="1" applyAlignment="1">
      <alignment horizontal="left"/>
    </xf>
    <xf numFmtId="4" fontId="1" fillId="0" borderId="20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left" wrapText="1" indent="3"/>
    </xf>
    <xf numFmtId="0" fontId="1" fillId="0" borderId="21" xfId="0" applyNumberFormat="1" applyFont="1" applyFill="1" applyBorder="1" applyAlignment="1">
      <alignment horizontal="left" indent="3"/>
    </xf>
    <xf numFmtId="49" fontId="1" fillId="0" borderId="23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wrapText="1" indent="1"/>
    </xf>
    <xf numFmtId="0" fontId="1" fillId="0" borderId="18" xfId="0" applyNumberFormat="1" applyFont="1" applyFill="1" applyBorder="1" applyAlignment="1">
      <alignment horizontal="left" indent="1"/>
    </xf>
    <xf numFmtId="0" fontId="1" fillId="0" borderId="19" xfId="0" applyNumberFormat="1" applyFont="1" applyFill="1" applyBorder="1" applyAlignment="1">
      <alignment horizontal="left" inden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top" wrapText="1"/>
    </xf>
    <xf numFmtId="0" fontId="1" fillId="0" borderId="31" xfId="0" applyNumberFormat="1" applyFont="1" applyFill="1" applyBorder="1" applyAlignment="1">
      <alignment horizontal="right"/>
    </xf>
    <xf numFmtId="0" fontId="1" fillId="0" borderId="31" xfId="0" applyNumberFormat="1" applyFont="1" applyFill="1" applyBorder="1" applyAlignment="1">
      <alignment horizontal="left"/>
    </xf>
    <xf numFmtId="49" fontId="1" fillId="0" borderId="31" xfId="0" applyNumberFormat="1" applyFont="1" applyFill="1" applyBorder="1" applyAlignment="1">
      <alignment horizontal="left"/>
    </xf>
    <xf numFmtId="0" fontId="1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" fontId="9" fillId="0" borderId="32" xfId="0" applyNumberFormat="1" applyFont="1" applyBorder="1" applyAlignment="1">
      <alignment horizontal="center"/>
    </xf>
    <xf numFmtId="4" fontId="9" fillId="0" borderId="33" xfId="0" applyNumberFormat="1" applyFont="1" applyBorder="1" applyAlignment="1">
      <alignment horizontal="center"/>
    </xf>
    <xf numFmtId="4" fontId="9" fillId="0" borderId="34" xfId="0" applyNumberFormat="1" applyFont="1" applyBorder="1" applyAlignment="1">
      <alignment horizontal="center"/>
    </xf>
    <xf numFmtId="4" fontId="1" fillId="0" borderId="30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/>
    </xf>
    <xf numFmtId="49" fontId="1" fillId="0" borderId="35" xfId="0" applyNumberFormat="1" applyFont="1" applyFill="1" applyBorder="1" applyAlignment="1">
      <alignment horizontal="center" vertical="top"/>
    </xf>
    <xf numFmtId="49" fontId="9" fillId="0" borderId="23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9" fillId="0" borderId="36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center"/>
    </xf>
    <xf numFmtId="49" fontId="9" fillId="0" borderId="38" xfId="0" applyNumberFormat="1" applyFont="1" applyBorder="1" applyAlignment="1">
      <alignment horizontal="center"/>
    </xf>
    <xf numFmtId="0" fontId="9" fillId="0" borderId="28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center"/>
    </xf>
    <xf numFmtId="49" fontId="9" fillId="0" borderId="40" xfId="0" applyNumberFormat="1" applyFont="1" applyBorder="1" applyAlignment="1">
      <alignment horizontal="center"/>
    </xf>
    <xf numFmtId="0" fontId="1" fillId="0" borderId="21" xfId="0" applyNumberFormat="1" applyFont="1" applyFill="1" applyBorder="1" applyAlignment="1">
      <alignment horizontal="left"/>
    </xf>
    <xf numFmtId="0" fontId="9" fillId="0" borderId="18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left"/>
    </xf>
    <xf numFmtId="49" fontId="5" fillId="0" borderId="23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left" wrapText="1" indent="1"/>
    </xf>
    <xf numFmtId="0" fontId="1" fillId="0" borderId="21" xfId="0" applyNumberFormat="1" applyFont="1" applyFill="1" applyBorder="1" applyAlignment="1">
      <alignment horizontal="left" indent="1"/>
    </xf>
    <xf numFmtId="4" fontId="9" fillId="0" borderId="20" xfId="0" applyNumberFormat="1" applyFont="1" applyBorder="1" applyAlignment="1">
      <alignment horizontal="center"/>
    </xf>
    <xf numFmtId="4" fontId="9" fillId="0" borderId="21" xfId="0" applyNumberFormat="1" applyFont="1" applyBorder="1" applyAlignment="1">
      <alignment horizontal="center"/>
    </xf>
    <xf numFmtId="4" fontId="9" fillId="0" borderId="24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left" indent="2"/>
    </xf>
    <xf numFmtId="0" fontId="1" fillId="0" borderId="18" xfId="0" applyNumberFormat="1" applyFont="1" applyFill="1" applyBorder="1" applyAlignment="1">
      <alignment horizontal="left" indent="2"/>
    </xf>
    <xf numFmtId="0" fontId="1" fillId="0" borderId="19" xfId="0" applyNumberFormat="1" applyFont="1" applyFill="1" applyBorder="1" applyAlignment="1">
      <alignment horizontal="left" indent="2"/>
    </xf>
    <xf numFmtId="0" fontId="1" fillId="0" borderId="21" xfId="0" applyNumberFormat="1" applyFont="1" applyFill="1" applyBorder="1" applyAlignment="1">
      <alignment horizontal="left" vertical="center" wrapText="1" indent="3"/>
    </xf>
    <xf numFmtId="0" fontId="1" fillId="0" borderId="22" xfId="0" applyNumberFormat="1" applyFont="1" applyFill="1" applyBorder="1" applyAlignment="1">
      <alignment horizontal="left" vertical="center" wrapText="1" indent="3"/>
    </xf>
    <xf numFmtId="49" fontId="1" fillId="0" borderId="36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" fontId="1" fillId="0" borderId="42" xfId="0" applyNumberFormat="1" applyFont="1" applyFill="1" applyBorder="1" applyAlignment="1">
      <alignment horizontal="center"/>
    </xf>
    <xf numFmtId="4" fontId="1" fillId="0" borderId="37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wrapText="1" indent="3"/>
    </xf>
    <xf numFmtId="0" fontId="1" fillId="0" borderId="18" xfId="0" applyNumberFormat="1" applyFont="1" applyFill="1" applyBorder="1" applyAlignment="1">
      <alignment horizontal="left" indent="3"/>
    </xf>
    <xf numFmtId="0" fontId="1" fillId="0" borderId="19" xfId="0" applyNumberFormat="1" applyFont="1" applyFill="1" applyBorder="1" applyAlignment="1">
      <alignment horizontal="left" indent="3"/>
    </xf>
    <xf numFmtId="49" fontId="1" fillId="0" borderId="4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" fillId="0" borderId="45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indent="3"/>
    </xf>
    <xf numFmtId="4" fontId="9" fillId="0" borderId="28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25" xfId="0" applyNumberFormat="1" applyFont="1" applyBorder="1" applyAlignment="1">
      <alignment horizontal="center"/>
    </xf>
    <xf numFmtId="4" fontId="9" fillId="0" borderId="30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" fontId="9" fillId="0" borderId="27" xfId="0" applyNumberFormat="1" applyFont="1" applyBorder="1" applyAlignment="1">
      <alignment horizontal="center"/>
    </xf>
    <xf numFmtId="0" fontId="1" fillId="0" borderId="21" xfId="0" applyNumberFormat="1" applyFont="1" applyFill="1" applyBorder="1" applyAlignment="1">
      <alignment horizontal="left" wrapText="1" indent="2"/>
    </xf>
    <xf numFmtId="0" fontId="1" fillId="0" borderId="21" xfId="0" applyNumberFormat="1" applyFont="1" applyFill="1" applyBorder="1" applyAlignment="1">
      <alignment horizontal="left" indent="2"/>
    </xf>
    <xf numFmtId="0" fontId="1" fillId="0" borderId="21" xfId="0" applyNumberFormat="1" applyFont="1" applyFill="1" applyBorder="1" applyAlignment="1">
      <alignment horizontal="left" wrapText="1" indent="4"/>
    </xf>
    <xf numFmtId="0" fontId="1" fillId="0" borderId="21" xfId="0" applyNumberFormat="1" applyFont="1" applyFill="1" applyBorder="1" applyAlignment="1">
      <alignment horizontal="left" indent="4"/>
    </xf>
    <xf numFmtId="0" fontId="1" fillId="0" borderId="18" xfId="0" applyNumberFormat="1" applyFont="1" applyFill="1" applyBorder="1" applyAlignment="1">
      <alignment horizontal="left" vertical="center" wrapText="1" indent="4"/>
    </xf>
    <xf numFmtId="0" fontId="1" fillId="0" borderId="18" xfId="0" applyNumberFormat="1" applyFont="1" applyFill="1" applyBorder="1" applyAlignment="1">
      <alignment horizontal="left" vertical="center" indent="4"/>
    </xf>
    <xf numFmtId="0" fontId="1" fillId="0" borderId="19" xfId="0" applyNumberFormat="1" applyFont="1" applyFill="1" applyBorder="1" applyAlignment="1">
      <alignment horizontal="left" vertical="center" indent="4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4" fontId="1" fillId="0" borderId="24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 indent="3"/>
    </xf>
    <xf numFmtId="0" fontId="1" fillId="0" borderId="22" xfId="0" applyNumberFormat="1" applyFont="1" applyFill="1" applyBorder="1" applyAlignment="1">
      <alignment horizontal="left" vertical="center" indent="3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/>
    </xf>
    <xf numFmtId="4" fontId="1" fillId="0" borderId="42" xfId="0" applyNumberFormat="1" applyFont="1" applyFill="1" applyBorder="1" applyAlignment="1">
      <alignment horizontal="center" vertical="center"/>
    </xf>
    <xf numFmtId="4" fontId="1" fillId="0" borderId="37" xfId="0" applyNumberFormat="1" applyFont="1" applyFill="1" applyBorder="1" applyAlignment="1">
      <alignment horizontal="center" vertical="center"/>
    </xf>
    <xf numFmtId="4" fontId="1" fillId="0" borderId="41" xfId="0" applyNumberFormat="1" applyFont="1" applyFill="1" applyBorder="1" applyAlignment="1">
      <alignment horizontal="center" vertical="center"/>
    </xf>
    <xf numFmtId="4" fontId="1" fillId="0" borderId="38" xfId="0" applyNumberFormat="1" applyFont="1" applyFill="1" applyBorder="1" applyAlignment="1">
      <alignment horizontal="center" vertical="center"/>
    </xf>
    <xf numFmtId="4" fontId="50" fillId="0" borderId="20" xfId="0" applyNumberFormat="1" applyFont="1" applyBorder="1" applyAlignment="1">
      <alignment horizontal="right" vertical="center"/>
    </xf>
    <xf numFmtId="4" fontId="51" fillId="0" borderId="21" xfId="0" applyNumberFormat="1" applyFont="1" applyBorder="1" applyAlignment="1">
      <alignment horizontal="right" vertical="center"/>
    </xf>
    <xf numFmtId="4" fontId="51" fillId="0" borderId="24" xfId="0" applyNumberFormat="1" applyFont="1" applyBorder="1" applyAlignment="1">
      <alignment horizontal="right" vertical="center"/>
    </xf>
    <xf numFmtId="0" fontId="1" fillId="0" borderId="22" xfId="0" applyNumberFormat="1" applyFont="1" applyFill="1" applyBorder="1" applyAlignment="1">
      <alignment horizontal="left" indent="3"/>
    </xf>
    <xf numFmtId="4" fontId="1" fillId="0" borderId="4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indent="4"/>
    </xf>
    <xf numFmtId="0" fontId="9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49" fontId="52" fillId="0" borderId="23" xfId="0" applyNumberFormat="1" applyFont="1" applyBorder="1" applyAlignment="1">
      <alignment horizontal="center"/>
    </xf>
    <xf numFmtId="49" fontId="53" fillId="0" borderId="21" xfId="0" applyNumberFormat="1" applyFont="1" applyBorder="1" applyAlignment="1">
      <alignment horizontal="center"/>
    </xf>
    <xf numFmtId="49" fontId="53" fillId="0" borderId="22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1" fillId="0" borderId="46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3" fillId="0" borderId="47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left" wrapText="1" indent="4"/>
    </xf>
    <xf numFmtId="0" fontId="1" fillId="0" borderId="45" xfId="0" applyNumberFormat="1" applyFont="1" applyFill="1" applyBorder="1" applyAlignment="1">
      <alignment horizontal="left" indent="4"/>
    </xf>
    <xf numFmtId="0" fontId="1" fillId="0" borderId="30" xfId="0" applyNumberFormat="1" applyFont="1" applyFill="1" applyBorder="1" applyAlignment="1">
      <alignment horizontal="left" wrapText="1" indent="4"/>
    </xf>
    <xf numFmtId="0" fontId="1" fillId="0" borderId="18" xfId="0" applyNumberFormat="1" applyFont="1" applyFill="1" applyBorder="1" applyAlignment="1">
      <alignment horizontal="left" indent="4"/>
    </xf>
    <xf numFmtId="4" fontId="1" fillId="0" borderId="28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top"/>
    </xf>
    <xf numFmtId="4" fontId="1" fillId="0" borderId="25" xfId="0" applyNumberFormat="1" applyFont="1" applyFill="1" applyBorder="1" applyAlignment="1">
      <alignment horizontal="center" vertical="top"/>
    </xf>
    <xf numFmtId="3" fontId="1" fillId="0" borderId="21" xfId="0" applyNumberFormat="1" applyFont="1" applyFill="1" applyBorder="1" applyAlignment="1">
      <alignment horizontal="left"/>
    </xf>
    <xf numFmtId="3" fontId="1" fillId="0" borderId="28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left"/>
    </xf>
    <xf numFmtId="3" fontId="1" fillId="0" borderId="25" xfId="0" applyNumberFormat="1" applyFont="1" applyFill="1" applyBorder="1" applyAlignment="1">
      <alignment horizontal="left"/>
    </xf>
    <xf numFmtId="4" fontId="1" fillId="0" borderId="30" xfId="0" applyNumberFormat="1" applyFont="1" applyFill="1" applyBorder="1" applyAlignment="1">
      <alignment horizontal="center" vertical="top" wrapText="1"/>
    </xf>
    <xf numFmtId="4" fontId="1" fillId="0" borderId="18" xfId="0" applyNumberFormat="1" applyFont="1" applyFill="1" applyBorder="1" applyAlignment="1">
      <alignment horizontal="center" vertical="top" wrapText="1"/>
    </xf>
    <xf numFmtId="4" fontId="1" fillId="0" borderId="27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vertical="top"/>
    </xf>
    <xf numFmtId="0" fontId="1" fillId="0" borderId="20" xfId="0" applyNumberFormat="1" applyFont="1" applyFill="1" applyBorder="1" applyAlignment="1">
      <alignment horizontal="left" vertical="top" wrapText="1" indent="3"/>
    </xf>
    <xf numFmtId="0" fontId="1" fillId="0" borderId="21" xfId="0" applyNumberFormat="1" applyFont="1" applyFill="1" applyBorder="1" applyAlignment="1">
      <alignment horizontal="left" vertical="top" wrapText="1" indent="3"/>
    </xf>
    <xf numFmtId="0" fontId="1" fillId="0" borderId="22" xfId="0" applyNumberFormat="1" applyFont="1" applyFill="1" applyBorder="1" applyAlignment="1">
      <alignment horizontal="left" vertical="top" wrapText="1" indent="3"/>
    </xf>
    <xf numFmtId="0" fontId="1" fillId="0" borderId="20" xfId="0" applyNumberFormat="1" applyFont="1" applyFill="1" applyBorder="1" applyAlignment="1">
      <alignment horizontal="left" wrapText="1" indent="3"/>
    </xf>
    <xf numFmtId="0" fontId="1" fillId="0" borderId="20" xfId="0" applyNumberFormat="1" applyFont="1" applyFill="1" applyBorder="1" applyAlignment="1">
      <alignment horizontal="left" wrapText="1" indent="2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49" fontId="1" fillId="0" borderId="21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1" fillId="0" borderId="25" xfId="0" applyNumberFormat="1" applyFont="1" applyFill="1" applyBorder="1" applyAlignment="1">
      <alignment horizontal="left"/>
    </xf>
    <xf numFmtId="0" fontId="1" fillId="0" borderId="30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27" xfId="0" applyNumberFormat="1" applyFont="1" applyFill="1" applyBorder="1" applyAlignment="1">
      <alignment horizontal="center" vertical="top" wrapText="1"/>
    </xf>
    <xf numFmtId="4" fontId="1" fillId="0" borderId="32" xfId="0" applyNumberFormat="1" applyFont="1" applyFill="1" applyBorder="1" applyAlignment="1">
      <alignment horizontal="center"/>
    </xf>
    <xf numFmtId="4" fontId="1" fillId="0" borderId="33" xfId="0" applyNumberFormat="1" applyFont="1" applyFill="1" applyBorder="1" applyAlignment="1">
      <alignment horizontal="center"/>
    </xf>
    <xf numFmtId="4" fontId="1" fillId="0" borderId="4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left"/>
    </xf>
    <xf numFmtId="49" fontId="5" fillId="0" borderId="39" xfId="0" applyNumberFormat="1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wrapText="1" indent="1"/>
    </xf>
    <xf numFmtId="0" fontId="1" fillId="0" borderId="20" xfId="0" applyNumberFormat="1" applyFont="1" applyFill="1" applyBorder="1" applyAlignment="1">
      <alignment horizontal="left" wrapText="1"/>
    </xf>
    <xf numFmtId="49" fontId="1" fillId="0" borderId="51" xfId="0" applyNumberFormat="1" applyFont="1" applyFill="1" applyBorder="1" applyAlignment="1">
      <alignment horizontal="center"/>
    </xf>
    <xf numFmtId="4" fontId="1" fillId="0" borderId="48" xfId="0" applyNumberFormat="1" applyFont="1" applyFill="1" applyBorder="1" applyAlignment="1">
      <alignment horizontal="center"/>
    </xf>
    <xf numFmtId="4" fontId="1" fillId="0" borderId="49" xfId="0" applyNumberFormat="1" applyFont="1" applyFill="1" applyBorder="1" applyAlignment="1">
      <alignment horizontal="center"/>
    </xf>
    <xf numFmtId="4" fontId="1" fillId="0" borderId="52" xfId="0" applyNumberFormat="1" applyFont="1" applyFill="1" applyBorder="1" applyAlignment="1">
      <alignment horizontal="center"/>
    </xf>
    <xf numFmtId="4" fontId="1" fillId="0" borderId="5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4" fontId="1" fillId="0" borderId="28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30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left"/>
    </xf>
    <xf numFmtId="4" fontId="1" fillId="0" borderId="25" xfId="0" applyNumberFormat="1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106"/>
  <sheetViews>
    <sheetView tabSelected="1" view="pageBreakPreview" zoomScaleSheetLayoutView="100" zoomScalePageLayoutView="0" workbookViewId="0" topLeftCell="A22">
      <selection activeCell="GQ71" sqref="GQ71"/>
    </sheetView>
  </sheetViews>
  <sheetFormatPr defaultColWidth="0.875" defaultRowHeight="12.75"/>
  <cols>
    <col min="1" max="67" width="0.875" style="1" customWidth="1"/>
    <col min="68" max="68" width="1.625" style="1" customWidth="1"/>
    <col min="69" max="69" width="3.125" style="1" customWidth="1"/>
    <col min="70" max="151" width="0.875" style="1" customWidth="1"/>
    <col min="152" max="152" width="2.75390625" style="1" bestFit="1" customWidth="1"/>
    <col min="153" max="16384" width="0.875" style="1" customWidth="1"/>
  </cols>
  <sheetData>
    <row r="1" spans="123:168" s="8" customFormat="1" ht="12.75">
      <c r="DS1" s="183" t="s">
        <v>263</v>
      </c>
      <c r="DT1" s="183"/>
      <c r="DU1" s="183"/>
      <c r="DV1" s="183"/>
      <c r="DW1" s="183"/>
      <c r="DX1" s="183"/>
      <c r="DY1" s="183"/>
      <c r="DZ1" s="183"/>
      <c r="EA1" s="183"/>
      <c r="EB1" s="183"/>
      <c r="EC1" s="183"/>
      <c r="ED1" s="183"/>
      <c r="EE1" s="183"/>
      <c r="EF1" s="183"/>
      <c r="EG1" s="183"/>
      <c r="EH1" s="183"/>
      <c r="EI1" s="183"/>
      <c r="EJ1" s="183"/>
      <c r="EK1" s="183"/>
      <c r="EL1" s="183"/>
      <c r="EM1" s="183"/>
      <c r="EN1" s="183"/>
      <c r="EO1" s="183"/>
      <c r="EP1" s="183"/>
      <c r="EQ1" s="183"/>
      <c r="ER1" s="183"/>
      <c r="ES1" s="183"/>
      <c r="ET1" s="183"/>
      <c r="EU1" s="183"/>
      <c r="EV1" s="183"/>
      <c r="EW1" s="183"/>
      <c r="EX1" s="183"/>
      <c r="EY1" s="183"/>
      <c r="EZ1" s="183"/>
      <c r="FA1" s="183"/>
      <c r="FB1" s="183"/>
      <c r="FC1" s="183"/>
      <c r="FD1" s="183"/>
      <c r="FE1" s="183"/>
      <c r="FF1" s="183"/>
      <c r="FG1" s="183"/>
      <c r="FH1" s="183"/>
      <c r="FI1" s="183"/>
      <c r="FJ1" s="183"/>
      <c r="FK1" s="183"/>
      <c r="FL1" s="183"/>
    </row>
    <row r="2" spans="123:168" s="8" customFormat="1" ht="24.75" customHeight="1">
      <c r="DS2" s="105" t="s">
        <v>293</v>
      </c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</row>
    <row r="3" spans="123:168" s="9" customFormat="1" ht="11.25">
      <c r="DS3" s="184" t="s">
        <v>17</v>
      </c>
      <c r="DT3" s="184"/>
      <c r="DU3" s="184"/>
      <c r="DV3" s="184"/>
      <c r="DW3" s="184"/>
      <c r="DX3" s="184"/>
      <c r="DY3" s="184"/>
      <c r="DZ3" s="184"/>
      <c r="EA3" s="184"/>
      <c r="EB3" s="184"/>
      <c r="EC3" s="184"/>
      <c r="ED3" s="184"/>
      <c r="EE3" s="184"/>
      <c r="EF3" s="184"/>
      <c r="EG3" s="184"/>
      <c r="EH3" s="184"/>
      <c r="EI3" s="184"/>
      <c r="EJ3" s="184"/>
      <c r="EK3" s="184"/>
      <c r="EL3" s="184"/>
      <c r="EM3" s="184"/>
      <c r="EN3" s="184"/>
      <c r="EO3" s="184"/>
      <c r="EP3" s="184"/>
      <c r="EQ3" s="184"/>
      <c r="ER3" s="184"/>
      <c r="ES3" s="184"/>
      <c r="ET3" s="184"/>
      <c r="EU3" s="184"/>
      <c r="EV3" s="184"/>
      <c r="EW3" s="184"/>
      <c r="EX3" s="184"/>
      <c r="EY3" s="184"/>
      <c r="EZ3" s="184"/>
      <c r="FA3" s="184"/>
      <c r="FB3" s="184"/>
      <c r="FC3" s="184"/>
      <c r="FD3" s="184"/>
      <c r="FE3" s="184"/>
      <c r="FF3" s="184"/>
      <c r="FG3" s="184"/>
      <c r="FH3" s="184"/>
      <c r="FI3" s="184"/>
      <c r="FJ3" s="184"/>
      <c r="FK3" s="184"/>
      <c r="FL3" s="184"/>
    </row>
    <row r="4" spans="123:168" s="8" customFormat="1" ht="92.25" customHeight="1">
      <c r="DS4" s="105" t="s">
        <v>306</v>
      </c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</row>
    <row r="5" spans="123:168" s="9" customFormat="1" ht="11.25">
      <c r="DS5" s="185" t="s">
        <v>265</v>
      </c>
      <c r="DT5" s="185"/>
      <c r="DU5" s="185"/>
      <c r="DV5" s="185"/>
      <c r="DW5" s="185"/>
      <c r="DX5" s="185"/>
      <c r="DY5" s="185"/>
      <c r="DZ5" s="185"/>
      <c r="EA5" s="185"/>
      <c r="EB5" s="185"/>
      <c r="EC5" s="185"/>
      <c r="ED5" s="185"/>
      <c r="EE5" s="185"/>
      <c r="EF5" s="185"/>
      <c r="EG5" s="185"/>
      <c r="EH5" s="185"/>
      <c r="EI5" s="185"/>
      <c r="EJ5" s="185"/>
      <c r="EK5" s="185"/>
      <c r="EL5" s="185"/>
      <c r="EM5" s="185"/>
      <c r="EN5" s="185"/>
      <c r="EO5" s="185"/>
      <c r="EP5" s="185"/>
      <c r="EQ5" s="185"/>
      <c r="ER5" s="185"/>
      <c r="ES5" s="185"/>
      <c r="ET5" s="185"/>
      <c r="EU5" s="185"/>
      <c r="EV5" s="185"/>
      <c r="EW5" s="185"/>
      <c r="EX5" s="185"/>
      <c r="EY5" s="185"/>
      <c r="EZ5" s="185"/>
      <c r="FA5" s="185"/>
      <c r="FB5" s="185"/>
      <c r="FC5" s="185"/>
      <c r="FD5" s="185"/>
      <c r="FE5" s="185"/>
      <c r="FF5" s="185"/>
      <c r="FG5" s="185"/>
      <c r="FH5" s="185"/>
      <c r="FI5" s="185"/>
      <c r="FJ5" s="185"/>
      <c r="FK5" s="185"/>
      <c r="FL5" s="185"/>
    </row>
    <row r="6" spans="123:168" s="8" customFormat="1" ht="12.75">
      <c r="DS6" s="186"/>
      <c r="DT6" s="186"/>
      <c r="DU6" s="186"/>
      <c r="DV6" s="186"/>
      <c r="DW6" s="186"/>
      <c r="DX6" s="186"/>
      <c r="DY6" s="186"/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6"/>
      <c r="EQ6" s="10"/>
      <c r="ER6" s="10"/>
      <c r="ES6" s="187" t="s">
        <v>315</v>
      </c>
      <c r="ET6" s="187"/>
      <c r="EU6" s="187"/>
      <c r="EV6" s="187"/>
      <c r="EW6" s="187"/>
      <c r="EX6" s="187"/>
      <c r="EY6" s="187"/>
      <c r="EZ6" s="187"/>
      <c r="FA6" s="187"/>
      <c r="FB6" s="187"/>
      <c r="FC6" s="187"/>
      <c r="FD6" s="187"/>
      <c r="FE6" s="187"/>
      <c r="FF6" s="187"/>
      <c r="FG6" s="187"/>
      <c r="FH6" s="187"/>
      <c r="FI6" s="187"/>
      <c r="FJ6" s="187"/>
      <c r="FK6" s="187"/>
      <c r="FL6" s="187"/>
    </row>
    <row r="7" spans="123:168" s="9" customFormat="1" ht="12.75">
      <c r="DS7" s="184" t="s">
        <v>18</v>
      </c>
      <c r="DT7" s="184"/>
      <c r="DU7" s="184"/>
      <c r="DV7" s="184"/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0"/>
      <c r="ER7" s="10"/>
      <c r="ES7" s="185" t="s">
        <v>19</v>
      </c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  <c r="FF7" s="185"/>
      <c r="FG7" s="185"/>
      <c r="FH7" s="185"/>
      <c r="FI7" s="185"/>
      <c r="FJ7" s="185"/>
      <c r="FK7" s="185"/>
      <c r="FL7" s="185"/>
    </row>
    <row r="8" spans="129:168" s="8" customFormat="1" ht="12.75">
      <c r="DY8" s="11" t="s">
        <v>20</v>
      </c>
      <c r="DZ8" s="11"/>
      <c r="EA8" s="188" t="s">
        <v>309</v>
      </c>
      <c r="EB8" s="188"/>
      <c r="EC8" s="188"/>
      <c r="ED8" s="11" t="s">
        <v>20</v>
      </c>
      <c r="EE8" s="11"/>
      <c r="EF8" s="10"/>
      <c r="EG8" s="188" t="s">
        <v>316</v>
      </c>
      <c r="EH8" s="188"/>
      <c r="EI8" s="188"/>
      <c r="EJ8" s="188"/>
      <c r="EK8" s="188"/>
      <c r="EL8" s="188"/>
      <c r="EM8" s="188"/>
      <c r="EN8" s="188"/>
      <c r="EO8" s="188"/>
      <c r="EP8" s="188"/>
      <c r="EQ8" s="188"/>
      <c r="ER8" s="188"/>
      <c r="ES8" s="188"/>
      <c r="ET8" s="188"/>
      <c r="EU8" s="188"/>
      <c r="EV8" s="11">
        <v>20</v>
      </c>
      <c r="EW8" s="11"/>
      <c r="EX8" s="11"/>
      <c r="EY8" s="188" t="s">
        <v>309</v>
      </c>
      <c r="EZ8" s="188"/>
      <c r="FA8" s="188"/>
      <c r="FB8" s="10" t="s">
        <v>3</v>
      </c>
      <c r="FC8" s="10"/>
      <c r="FD8" s="10"/>
      <c r="FJ8" s="10"/>
      <c r="FK8" s="10"/>
      <c r="FL8" s="10"/>
    </row>
    <row r="9" spans="134:168" s="12" customFormat="1" ht="12.75"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</row>
    <row r="10" spans="1:168" s="15" customFormat="1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4" t="s">
        <v>22</v>
      </c>
      <c r="CZ10" s="190" t="s">
        <v>309</v>
      </c>
      <c r="DA10" s="190"/>
      <c r="DB10" s="190"/>
      <c r="DC10" s="13" t="s">
        <v>3</v>
      </c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</row>
    <row r="11" spans="1:168" s="15" customFormat="1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91" t="s">
        <v>23</v>
      </c>
      <c r="BG11" s="191"/>
      <c r="BH11" s="191"/>
      <c r="BI11" s="191"/>
      <c r="BJ11" s="191"/>
      <c r="BK11" s="191"/>
      <c r="BL11" s="191"/>
      <c r="BM11" s="190" t="s">
        <v>309</v>
      </c>
      <c r="BN11" s="190"/>
      <c r="BO11" s="190"/>
      <c r="BP11" s="191" t="s">
        <v>24</v>
      </c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0" t="s">
        <v>312</v>
      </c>
      <c r="CM11" s="190"/>
      <c r="CN11" s="190"/>
      <c r="CO11" s="191" t="s">
        <v>25</v>
      </c>
      <c r="CP11" s="191"/>
      <c r="CQ11" s="191"/>
      <c r="CR11" s="191"/>
      <c r="CS11" s="191"/>
      <c r="CT11" s="190" t="s">
        <v>313</v>
      </c>
      <c r="CU11" s="190"/>
      <c r="CV11" s="190"/>
      <c r="CW11" s="192" t="s">
        <v>267</v>
      </c>
      <c r="CX11" s="192"/>
      <c r="CY11" s="192"/>
      <c r="CZ11" s="192"/>
      <c r="DA11" s="192"/>
      <c r="DB11" s="192"/>
      <c r="DC11" s="192"/>
      <c r="DD11" s="192"/>
      <c r="DE11" s="192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94" t="s">
        <v>21</v>
      </c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6"/>
    </row>
    <row r="12" spans="1:168" s="12" customFormat="1" ht="13.5" thickBo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97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9"/>
    </row>
    <row r="13" spans="1:168" s="12" customFormat="1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97" t="s">
        <v>37</v>
      </c>
      <c r="BO13" s="197"/>
      <c r="BP13" s="197"/>
      <c r="BQ13" s="197"/>
      <c r="BR13" s="188" t="s">
        <v>309</v>
      </c>
      <c r="BS13" s="188"/>
      <c r="BT13" s="188"/>
      <c r="BU13" s="193" t="s">
        <v>20</v>
      </c>
      <c r="BV13" s="193"/>
      <c r="BW13" s="10"/>
      <c r="BX13" s="188" t="s">
        <v>316</v>
      </c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88"/>
      <c r="CJ13" s="188"/>
      <c r="CK13" s="188"/>
      <c r="CL13" s="188"/>
      <c r="CM13" s="197">
        <v>20</v>
      </c>
      <c r="CN13" s="197"/>
      <c r="CO13" s="197"/>
      <c r="CP13" s="189" t="s">
        <v>309</v>
      </c>
      <c r="CQ13" s="189"/>
      <c r="CR13" s="189"/>
      <c r="CS13" s="10" t="s">
        <v>3</v>
      </c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6" t="s">
        <v>26</v>
      </c>
      <c r="EY13" s="10"/>
      <c r="EZ13" s="101" t="s">
        <v>321</v>
      </c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3"/>
    </row>
    <row r="14" spans="1:168" s="12" customFormat="1" ht="18" customHeight="1">
      <c r="A14" s="193" t="s">
        <v>29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6" t="s">
        <v>27</v>
      </c>
      <c r="EY14" s="10"/>
      <c r="EZ14" s="88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90"/>
    </row>
    <row r="15" spans="1:168" s="12" customFormat="1" ht="11.25" customHeight="1">
      <c r="A15" s="10" t="s">
        <v>30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5" t="s">
        <v>268</v>
      </c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  <c r="DQ15" s="187"/>
      <c r="DR15" s="187"/>
      <c r="DS15" s="187"/>
      <c r="DT15" s="187"/>
      <c r="DU15" s="187"/>
      <c r="DV15" s="187"/>
      <c r="DW15" s="187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6" t="s">
        <v>28</v>
      </c>
      <c r="EY15" s="10"/>
      <c r="EZ15" s="88" t="s">
        <v>299</v>
      </c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90"/>
    </row>
    <row r="16" spans="1:168" s="12" customFormat="1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6" t="s">
        <v>27</v>
      </c>
      <c r="EY16" s="10"/>
      <c r="EZ16" s="194" t="s">
        <v>300</v>
      </c>
      <c r="FA16" s="195"/>
      <c r="FB16" s="195"/>
      <c r="FC16" s="195"/>
      <c r="FD16" s="195"/>
      <c r="FE16" s="195"/>
      <c r="FF16" s="195"/>
      <c r="FG16" s="195"/>
      <c r="FH16" s="195"/>
      <c r="FI16" s="195"/>
      <c r="FJ16" s="195"/>
      <c r="FK16" s="195"/>
      <c r="FL16" s="196"/>
    </row>
    <row r="17" spans="1:168" s="12" customFormat="1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6" t="s">
        <v>31</v>
      </c>
      <c r="EY17" s="10"/>
      <c r="EZ17" s="88" t="s">
        <v>302</v>
      </c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90"/>
    </row>
    <row r="18" spans="1:168" s="12" customFormat="1" ht="25.5" customHeight="1">
      <c r="A18" s="11" t="s">
        <v>35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0"/>
      <c r="R18" s="105" t="s">
        <v>301</v>
      </c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6" t="s">
        <v>32</v>
      </c>
      <c r="EY18" s="10"/>
      <c r="EZ18" s="88" t="s">
        <v>269</v>
      </c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90"/>
    </row>
    <row r="19" spans="1:168" s="12" customFormat="1" ht="18" customHeight="1" thickBot="1">
      <c r="A19" s="10" t="s">
        <v>36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6" t="s">
        <v>33</v>
      </c>
      <c r="EY19" s="10"/>
      <c r="EZ19" s="91" t="s">
        <v>34</v>
      </c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3"/>
    </row>
    <row r="20" spans="1:168" s="12" customFormat="1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</row>
    <row r="21" spans="1:168" s="17" customFormat="1" ht="12.75">
      <c r="A21" s="106" t="s">
        <v>38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</row>
    <row r="22" spans="1:168" s="12" customFormat="1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</row>
    <row r="23" ht="6.75" customHeight="1"/>
    <row r="24" spans="1:161" ht="12" customHeight="1">
      <c r="A24" s="52" t="s">
        <v>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3"/>
      <c r="BX24" s="58" t="s">
        <v>1</v>
      </c>
      <c r="BY24" s="59"/>
      <c r="BZ24" s="59"/>
      <c r="CA24" s="59"/>
      <c r="CB24" s="59"/>
      <c r="CC24" s="59"/>
      <c r="CD24" s="59"/>
      <c r="CE24" s="60"/>
      <c r="CF24" s="58" t="s">
        <v>278</v>
      </c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60"/>
      <c r="CS24" s="58" t="s">
        <v>279</v>
      </c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60"/>
      <c r="DF24" s="100" t="s">
        <v>8</v>
      </c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</row>
    <row r="25" spans="1:161" ht="12.7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5"/>
      <c r="BX25" s="61"/>
      <c r="BY25" s="62"/>
      <c r="BZ25" s="62"/>
      <c r="CA25" s="62"/>
      <c r="CB25" s="62"/>
      <c r="CC25" s="62"/>
      <c r="CD25" s="62"/>
      <c r="CE25" s="63"/>
      <c r="CF25" s="61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3"/>
      <c r="CS25" s="61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3"/>
      <c r="DF25" s="68" t="s">
        <v>2</v>
      </c>
      <c r="DG25" s="68"/>
      <c r="DH25" s="68"/>
      <c r="DI25" s="68"/>
      <c r="DJ25" s="68"/>
      <c r="DK25" s="68"/>
      <c r="DL25" s="70" t="s">
        <v>309</v>
      </c>
      <c r="DM25" s="70"/>
      <c r="DN25" s="70"/>
      <c r="DO25" s="69" t="s">
        <v>3</v>
      </c>
      <c r="DP25" s="69"/>
      <c r="DQ25" s="69"/>
      <c r="DR25" s="69"/>
      <c r="DS25" s="68" t="s">
        <v>2</v>
      </c>
      <c r="DT25" s="68"/>
      <c r="DU25" s="68"/>
      <c r="DV25" s="68"/>
      <c r="DW25" s="68"/>
      <c r="DX25" s="68"/>
      <c r="DY25" s="70" t="s">
        <v>312</v>
      </c>
      <c r="DZ25" s="70"/>
      <c r="EA25" s="70"/>
      <c r="EB25" s="69" t="s">
        <v>3</v>
      </c>
      <c r="EC25" s="69"/>
      <c r="ED25" s="69"/>
      <c r="EE25" s="69"/>
      <c r="EF25" s="68" t="s">
        <v>2</v>
      </c>
      <c r="EG25" s="68"/>
      <c r="EH25" s="68"/>
      <c r="EI25" s="68"/>
      <c r="EJ25" s="68"/>
      <c r="EK25" s="68"/>
      <c r="EL25" s="70" t="s">
        <v>313</v>
      </c>
      <c r="EM25" s="70"/>
      <c r="EN25" s="70"/>
      <c r="EO25" s="69" t="s">
        <v>3</v>
      </c>
      <c r="EP25" s="69"/>
      <c r="EQ25" s="69"/>
      <c r="ER25" s="69"/>
      <c r="ES25" s="71" t="s">
        <v>7</v>
      </c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</row>
    <row r="26" spans="1:161" ht="36.7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7"/>
      <c r="BX26" s="64"/>
      <c r="BY26" s="65"/>
      <c r="BZ26" s="65"/>
      <c r="CA26" s="65"/>
      <c r="CB26" s="65"/>
      <c r="CC26" s="65"/>
      <c r="CD26" s="65"/>
      <c r="CE26" s="66"/>
      <c r="CF26" s="64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6"/>
      <c r="CS26" s="64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6"/>
      <c r="DF26" s="67" t="s">
        <v>4</v>
      </c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 t="s">
        <v>5</v>
      </c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 t="s">
        <v>6</v>
      </c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</row>
    <row r="27" spans="1:161" ht="11.25" customHeight="1" thickBot="1">
      <c r="A27" s="82" t="s">
        <v>9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3"/>
      <c r="BX27" s="84" t="s">
        <v>10</v>
      </c>
      <c r="BY27" s="85"/>
      <c r="BZ27" s="85"/>
      <c r="CA27" s="85"/>
      <c r="CB27" s="85"/>
      <c r="CC27" s="85"/>
      <c r="CD27" s="85"/>
      <c r="CE27" s="86"/>
      <c r="CF27" s="84" t="s">
        <v>11</v>
      </c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6"/>
      <c r="CS27" s="84" t="s">
        <v>12</v>
      </c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6"/>
      <c r="DF27" s="87" t="s">
        <v>13</v>
      </c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 t="s">
        <v>14</v>
      </c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 t="s">
        <v>15</v>
      </c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 t="s">
        <v>16</v>
      </c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</row>
    <row r="28" spans="1:161" ht="13.5" customHeight="1">
      <c r="A28" s="104" t="s">
        <v>270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7" t="s">
        <v>39</v>
      </c>
      <c r="BY28" s="73"/>
      <c r="BZ28" s="73"/>
      <c r="CA28" s="73"/>
      <c r="CB28" s="73"/>
      <c r="CC28" s="73"/>
      <c r="CD28" s="73"/>
      <c r="CE28" s="74"/>
      <c r="CF28" s="72" t="s">
        <v>40</v>
      </c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4"/>
      <c r="CS28" s="72" t="s">
        <v>40</v>
      </c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4"/>
      <c r="DF28" s="75">
        <v>23661.72</v>
      </c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7"/>
      <c r="DS28" s="78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80"/>
      <c r="EF28" s="78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80"/>
      <c r="ES28" s="78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81"/>
    </row>
    <row r="29" spans="1:161" ht="12.75" customHeight="1">
      <c r="A29" s="104" t="s">
        <v>271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44" t="s">
        <v>41</v>
      </c>
      <c r="BY29" s="45"/>
      <c r="BZ29" s="45"/>
      <c r="CA29" s="45"/>
      <c r="CB29" s="45"/>
      <c r="CC29" s="45"/>
      <c r="CD29" s="45"/>
      <c r="CE29" s="46"/>
      <c r="CF29" s="47" t="s">
        <v>40</v>
      </c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6"/>
      <c r="CS29" s="47" t="s">
        <v>40</v>
      </c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6"/>
      <c r="DF29" s="39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8"/>
      <c r="DS29" s="39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8"/>
      <c r="EF29" s="39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8"/>
      <c r="ES29" s="39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1"/>
    </row>
    <row r="30" spans="1:161" ht="11.25">
      <c r="A30" s="108" t="s">
        <v>42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9" t="s">
        <v>43</v>
      </c>
      <c r="BY30" s="110"/>
      <c r="BZ30" s="110"/>
      <c r="CA30" s="110"/>
      <c r="CB30" s="110"/>
      <c r="CC30" s="110"/>
      <c r="CD30" s="110"/>
      <c r="CE30" s="111"/>
      <c r="CF30" s="112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1"/>
      <c r="CS30" s="47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6"/>
      <c r="DF30" s="39">
        <f>DF34+DF41+DF50</f>
        <v>10311552.08</v>
      </c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8"/>
      <c r="DS30" s="39">
        <f>DS34+DS41+DS50</f>
        <v>10311552.08</v>
      </c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8"/>
      <c r="EF30" s="39">
        <f>EF34+EF41+EF50</f>
        <v>10311552.08</v>
      </c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8"/>
      <c r="ES30" s="39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1"/>
    </row>
    <row r="31" spans="1:161" ht="22.5" customHeight="1">
      <c r="A31" s="113" t="s">
        <v>44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44" t="s">
        <v>45</v>
      </c>
      <c r="BY31" s="45"/>
      <c r="BZ31" s="45"/>
      <c r="CA31" s="45"/>
      <c r="CB31" s="45"/>
      <c r="CC31" s="45"/>
      <c r="CD31" s="45"/>
      <c r="CE31" s="46"/>
      <c r="CF31" s="47" t="s">
        <v>46</v>
      </c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6"/>
      <c r="CS31" s="47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6"/>
      <c r="DF31" s="39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8"/>
      <c r="DS31" s="39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8"/>
      <c r="EF31" s="39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8"/>
      <c r="ES31" s="39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1"/>
    </row>
    <row r="32" spans="1:161" ht="11.25">
      <c r="A32" s="118" t="s">
        <v>47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44" t="s">
        <v>48</v>
      </c>
      <c r="BY32" s="45"/>
      <c r="BZ32" s="45"/>
      <c r="CA32" s="45"/>
      <c r="CB32" s="45"/>
      <c r="CC32" s="45"/>
      <c r="CD32" s="45"/>
      <c r="CE32" s="46"/>
      <c r="CF32" s="47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6"/>
      <c r="CS32" s="47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6"/>
      <c r="DF32" s="39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8"/>
      <c r="DS32" s="39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8"/>
      <c r="EF32" s="39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8"/>
      <c r="ES32" s="39">
        <f>(DF28+DF30)-DF57</f>
        <v>0</v>
      </c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1"/>
    </row>
    <row r="33" spans="1:161" ht="11.25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20"/>
      <c r="BX33" s="44"/>
      <c r="BY33" s="45"/>
      <c r="BZ33" s="45"/>
      <c r="CA33" s="45"/>
      <c r="CB33" s="45"/>
      <c r="CC33" s="45"/>
      <c r="CD33" s="45"/>
      <c r="CE33" s="46"/>
      <c r="CF33" s="47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6"/>
      <c r="CS33" s="47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6"/>
      <c r="DF33" s="39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8"/>
      <c r="DS33" s="39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8"/>
      <c r="EF33" s="39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8"/>
      <c r="ES33" s="39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1"/>
    </row>
    <row r="34" spans="1:161" ht="11.25" customHeight="1">
      <c r="A34" s="49" t="s">
        <v>49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1"/>
      <c r="BX34" s="44" t="s">
        <v>50</v>
      </c>
      <c r="BY34" s="45"/>
      <c r="BZ34" s="45"/>
      <c r="CA34" s="45"/>
      <c r="CB34" s="45"/>
      <c r="CC34" s="45"/>
      <c r="CD34" s="45"/>
      <c r="CE34" s="46"/>
      <c r="CF34" s="47" t="s">
        <v>51</v>
      </c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6"/>
      <c r="CS34" s="47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6"/>
      <c r="DF34" s="39">
        <f>DF35+DF36</f>
        <v>9189900</v>
      </c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8"/>
      <c r="DS34" s="39">
        <f>DS35+DS36</f>
        <v>9189900</v>
      </c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8"/>
      <c r="EF34" s="39">
        <f>EF35+EF36</f>
        <v>9189900</v>
      </c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8"/>
      <c r="ES34" s="39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1"/>
    </row>
    <row r="35" spans="1:161" ht="34.5" customHeight="1" thickBot="1">
      <c r="A35" s="121" t="s">
        <v>52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2"/>
      <c r="BX35" s="123" t="s">
        <v>53</v>
      </c>
      <c r="BY35" s="124"/>
      <c r="BZ35" s="124"/>
      <c r="CA35" s="124"/>
      <c r="CB35" s="124"/>
      <c r="CC35" s="124"/>
      <c r="CD35" s="124"/>
      <c r="CE35" s="125"/>
      <c r="CF35" s="136" t="s">
        <v>51</v>
      </c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5"/>
      <c r="CS35" s="136"/>
      <c r="CT35" s="124"/>
      <c r="CU35" s="124"/>
      <c r="CV35" s="124"/>
      <c r="CW35" s="124"/>
      <c r="CX35" s="124"/>
      <c r="CY35" s="124"/>
      <c r="CZ35" s="124"/>
      <c r="DA35" s="124"/>
      <c r="DB35" s="124"/>
      <c r="DC35" s="124"/>
      <c r="DD35" s="124"/>
      <c r="DE35" s="125"/>
      <c r="DF35" s="115">
        <f>2411200+6160800+147100+20100+6100+444600</f>
        <v>9189900</v>
      </c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7"/>
      <c r="DS35" s="115">
        <f>DF35</f>
        <v>9189900</v>
      </c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7"/>
      <c r="EF35" s="115">
        <f>DF35</f>
        <v>9189900</v>
      </c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7"/>
      <c r="ES35" s="126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8"/>
    </row>
    <row r="36" spans="1:161" ht="22.5" customHeight="1">
      <c r="A36" s="129" t="s">
        <v>55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1"/>
      <c r="BX36" s="132" t="s">
        <v>54</v>
      </c>
      <c r="BY36" s="133"/>
      <c r="BZ36" s="133"/>
      <c r="CA36" s="133"/>
      <c r="CB36" s="133"/>
      <c r="CC36" s="133"/>
      <c r="CD36" s="133"/>
      <c r="CE36" s="134"/>
      <c r="CF36" s="135" t="s">
        <v>51</v>
      </c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4"/>
      <c r="CS36" s="135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4"/>
      <c r="DF36" s="78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80"/>
      <c r="DS36" s="78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80"/>
      <c r="EF36" s="78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80"/>
      <c r="ES36" s="78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81"/>
    </row>
    <row r="37" spans="1:161" ht="10.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4"/>
      <c r="BY37" s="45"/>
      <c r="BZ37" s="45"/>
      <c r="CA37" s="45"/>
      <c r="CB37" s="45"/>
      <c r="CC37" s="45"/>
      <c r="CD37" s="45"/>
      <c r="CE37" s="46"/>
      <c r="CF37" s="47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6"/>
      <c r="CS37" s="47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6"/>
      <c r="DF37" s="39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8"/>
      <c r="DS37" s="39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8"/>
      <c r="EF37" s="39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8"/>
      <c r="ES37" s="39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1"/>
    </row>
    <row r="38" spans="1:161" ht="10.5" customHeight="1">
      <c r="A38" s="49" t="s">
        <v>56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1"/>
      <c r="BX38" s="44" t="s">
        <v>57</v>
      </c>
      <c r="BY38" s="45"/>
      <c r="BZ38" s="45"/>
      <c r="CA38" s="45"/>
      <c r="CB38" s="45"/>
      <c r="CC38" s="45"/>
      <c r="CD38" s="45"/>
      <c r="CE38" s="46"/>
      <c r="CF38" s="47" t="s">
        <v>58</v>
      </c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6"/>
      <c r="CS38" s="47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6"/>
      <c r="DF38" s="39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8"/>
      <c r="DS38" s="39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8"/>
      <c r="EF38" s="39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8"/>
      <c r="ES38" s="39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1"/>
    </row>
    <row r="39" spans="1:161" ht="10.5" customHeight="1">
      <c r="A39" s="118" t="s">
        <v>47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37" t="s">
        <v>59</v>
      </c>
      <c r="BY39" s="138"/>
      <c r="BZ39" s="138"/>
      <c r="CA39" s="138"/>
      <c r="CB39" s="138"/>
      <c r="CC39" s="138"/>
      <c r="CD39" s="138"/>
      <c r="CE39" s="139"/>
      <c r="CF39" s="140" t="s">
        <v>58</v>
      </c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9"/>
      <c r="CS39" s="140"/>
      <c r="CT39" s="138"/>
      <c r="CU39" s="138"/>
      <c r="CV39" s="138"/>
      <c r="CW39" s="138"/>
      <c r="CX39" s="138"/>
      <c r="CY39" s="138"/>
      <c r="CZ39" s="138"/>
      <c r="DA39" s="138"/>
      <c r="DB39" s="138"/>
      <c r="DC39" s="138"/>
      <c r="DD39" s="138"/>
      <c r="DE39" s="139"/>
      <c r="DF39" s="141"/>
      <c r="DG39" s="142"/>
      <c r="DH39" s="142"/>
      <c r="DI39" s="142"/>
      <c r="DJ39" s="142"/>
      <c r="DK39" s="142"/>
      <c r="DL39" s="142"/>
      <c r="DM39" s="142"/>
      <c r="DN39" s="142"/>
      <c r="DO39" s="142"/>
      <c r="DP39" s="142"/>
      <c r="DQ39" s="142"/>
      <c r="DR39" s="143"/>
      <c r="DS39" s="141"/>
      <c r="DT39" s="142"/>
      <c r="DU39" s="142"/>
      <c r="DV39" s="142"/>
      <c r="DW39" s="142"/>
      <c r="DX39" s="142"/>
      <c r="DY39" s="142"/>
      <c r="DZ39" s="142"/>
      <c r="EA39" s="142"/>
      <c r="EB39" s="142"/>
      <c r="EC39" s="142"/>
      <c r="ED39" s="142"/>
      <c r="EE39" s="143"/>
      <c r="EF39" s="141"/>
      <c r="EG39" s="142"/>
      <c r="EH39" s="142"/>
      <c r="EI39" s="142"/>
      <c r="EJ39" s="142"/>
      <c r="EK39" s="142"/>
      <c r="EL39" s="142"/>
      <c r="EM39" s="142"/>
      <c r="EN39" s="142"/>
      <c r="EO39" s="142"/>
      <c r="EP39" s="142"/>
      <c r="EQ39" s="142"/>
      <c r="ER39" s="143"/>
      <c r="ES39" s="141"/>
      <c r="ET39" s="142"/>
      <c r="EU39" s="142"/>
      <c r="EV39" s="142"/>
      <c r="EW39" s="142"/>
      <c r="EX39" s="142"/>
      <c r="EY39" s="142"/>
      <c r="EZ39" s="142"/>
      <c r="FA39" s="142"/>
      <c r="FB39" s="142"/>
      <c r="FC39" s="142"/>
      <c r="FD39" s="142"/>
      <c r="FE39" s="144"/>
    </row>
    <row r="40" spans="1:161" ht="10.5" customHeight="1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20"/>
      <c r="BX40" s="132"/>
      <c r="BY40" s="133"/>
      <c r="BZ40" s="133"/>
      <c r="CA40" s="133"/>
      <c r="CB40" s="133"/>
      <c r="CC40" s="133"/>
      <c r="CD40" s="133"/>
      <c r="CE40" s="134"/>
      <c r="CF40" s="135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4"/>
      <c r="CS40" s="135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4"/>
      <c r="DF40" s="78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80"/>
      <c r="DS40" s="78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80"/>
      <c r="EF40" s="78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80"/>
      <c r="ES40" s="78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81"/>
    </row>
    <row r="41" spans="1:161" ht="10.5" customHeight="1">
      <c r="A41" s="49" t="s">
        <v>60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1"/>
      <c r="BX41" s="44" t="s">
        <v>61</v>
      </c>
      <c r="BY41" s="45"/>
      <c r="BZ41" s="45"/>
      <c r="CA41" s="45"/>
      <c r="CB41" s="45"/>
      <c r="CC41" s="45"/>
      <c r="CD41" s="45"/>
      <c r="CE41" s="46"/>
      <c r="CF41" s="47" t="s">
        <v>62</v>
      </c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6"/>
      <c r="CS41" s="47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6"/>
      <c r="DF41" s="39">
        <f>DF42+DF45</f>
        <v>1121652.08</v>
      </c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8"/>
      <c r="DS41" s="39">
        <f>DS42+DS45</f>
        <v>1121652.08</v>
      </c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8"/>
      <c r="EF41" s="39">
        <f>EF42+EF45</f>
        <v>1121652.08</v>
      </c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8"/>
      <c r="ES41" s="39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1"/>
    </row>
    <row r="42" spans="1:161" ht="10.5" customHeight="1">
      <c r="A42" s="145" t="s">
        <v>47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37" t="s">
        <v>237</v>
      </c>
      <c r="BY42" s="138"/>
      <c r="BZ42" s="138"/>
      <c r="CA42" s="138"/>
      <c r="CB42" s="138"/>
      <c r="CC42" s="138"/>
      <c r="CD42" s="138"/>
      <c r="CE42" s="139"/>
      <c r="CF42" s="140" t="s">
        <v>62</v>
      </c>
      <c r="CG42" s="138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9"/>
      <c r="CS42" s="140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8"/>
      <c r="DE42" s="139"/>
      <c r="DF42" s="146">
        <f>501270+131800+9100+31248+260600+27340+3400+1000+65894.08</f>
        <v>1031652.08</v>
      </c>
      <c r="DG42" s="147"/>
      <c r="DH42" s="147"/>
      <c r="DI42" s="147"/>
      <c r="DJ42" s="147"/>
      <c r="DK42" s="147"/>
      <c r="DL42" s="147"/>
      <c r="DM42" s="147"/>
      <c r="DN42" s="147"/>
      <c r="DO42" s="147"/>
      <c r="DP42" s="147"/>
      <c r="DQ42" s="147"/>
      <c r="DR42" s="148"/>
      <c r="DS42" s="146">
        <f>DF42</f>
        <v>1031652.08</v>
      </c>
      <c r="DT42" s="147"/>
      <c r="DU42" s="147"/>
      <c r="DV42" s="147"/>
      <c r="DW42" s="147"/>
      <c r="DX42" s="147"/>
      <c r="DY42" s="147"/>
      <c r="DZ42" s="147"/>
      <c r="EA42" s="147"/>
      <c r="EB42" s="147"/>
      <c r="EC42" s="147"/>
      <c r="ED42" s="147"/>
      <c r="EE42" s="148"/>
      <c r="EF42" s="146">
        <f>DF42</f>
        <v>1031652.08</v>
      </c>
      <c r="EG42" s="147"/>
      <c r="EH42" s="147"/>
      <c r="EI42" s="147"/>
      <c r="EJ42" s="147"/>
      <c r="EK42" s="147"/>
      <c r="EL42" s="147"/>
      <c r="EM42" s="147"/>
      <c r="EN42" s="147"/>
      <c r="EO42" s="147"/>
      <c r="EP42" s="147"/>
      <c r="EQ42" s="147"/>
      <c r="ER42" s="148"/>
      <c r="ES42" s="141"/>
      <c r="ET42" s="142"/>
      <c r="EU42" s="142"/>
      <c r="EV42" s="142"/>
      <c r="EW42" s="142"/>
      <c r="EX42" s="142"/>
      <c r="EY42" s="142"/>
      <c r="EZ42" s="142"/>
      <c r="FA42" s="142"/>
      <c r="FB42" s="142"/>
      <c r="FC42" s="142"/>
      <c r="FD42" s="142"/>
      <c r="FE42" s="144"/>
    </row>
    <row r="43" spans="1:161" ht="10.5" customHeight="1">
      <c r="A43" s="130" t="s">
        <v>66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1"/>
      <c r="BX43" s="132"/>
      <c r="BY43" s="133"/>
      <c r="BZ43" s="133"/>
      <c r="CA43" s="133"/>
      <c r="CB43" s="133"/>
      <c r="CC43" s="133"/>
      <c r="CD43" s="133"/>
      <c r="CE43" s="134"/>
      <c r="CF43" s="135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4"/>
      <c r="CS43" s="135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4"/>
      <c r="DF43" s="149"/>
      <c r="DG43" s="150"/>
      <c r="DH43" s="150"/>
      <c r="DI43" s="150"/>
      <c r="DJ43" s="150"/>
      <c r="DK43" s="150"/>
      <c r="DL43" s="150"/>
      <c r="DM43" s="150"/>
      <c r="DN43" s="150"/>
      <c r="DO43" s="150"/>
      <c r="DP43" s="150"/>
      <c r="DQ43" s="150"/>
      <c r="DR43" s="151"/>
      <c r="DS43" s="149"/>
      <c r="DT43" s="150"/>
      <c r="DU43" s="150"/>
      <c r="DV43" s="150"/>
      <c r="DW43" s="150"/>
      <c r="DX43" s="150"/>
      <c r="DY43" s="150"/>
      <c r="DZ43" s="150"/>
      <c r="EA43" s="150"/>
      <c r="EB43" s="150"/>
      <c r="EC43" s="150"/>
      <c r="ED43" s="150"/>
      <c r="EE43" s="151"/>
      <c r="EF43" s="149"/>
      <c r="EG43" s="150"/>
      <c r="EH43" s="150"/>
      <c r="EI43" s="150"/>
      <c r="EJ43" s="150"/>
      <c r="EK43" s="150"/>
      <c r="EL43" s="150"/>
      <c r="EM43" s="150"/>
      <c r="EN43" s="150"/>
      <c r="EO43" s="150"/>
      <c r="EP43" s="150"/>
      <c r="EQ43" s="150"/>
      <c r="ER43" s="151"/>
      <c r="ES43" s="78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81"/>
    </row>
    <row r="44" spans="1:161" ht="10.5" customHeight="1">
      <c r="A44" s="129" t="s">
        <v>67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1"/>
      <c r="BX44" s="44" t="s">
        <v>238</v>
      </c>
      <c r="BY44" s="45"/>
      <c r="BZ44" s="45"/>
      <c r="CA44" s="45"/>
      <c r="CB44" s="45"/>
      <c r="CC44" s="45"/>
      <c r="CD44" s="45"/>
      <c r="CE44" s="46"/>
      <c r="CF44" s="47" t="s">
        <v>62</v>
      </c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6"/>
      <c r="CS44" s="47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6"/>
      <c r="DF44" s="39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8"/>
      <c r="DS44" s="39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8"/>
      <c r="EF44" s="39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8"/>
      <c r="ES44" s="39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1"/>
    </row>
    <row r="45" spans="1:161" ht="10.5" customHeight="1">
      <c r="A45" s="49" t="s">
        <v>303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1"/>
      <c r="BX45" s="44" t="s">
        <v>304</v>
      </c>
      <c r="BY45" s="45"/>
      <c r="BZ45" s="45"/>
      <c r="CA45" s="45"/>
      <c r="CB45" s="45"/>
      <c r="CC45" s="45"/>
      <c r="CD45" s="45"/>
      <c r="CE45" s="46"/>
      <c r="CF45" s="47" t="s">
        <v>62</v>
      </c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6"/>
      <c r="CS45" s="47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6"/>
      <c r="DF45" s="39">
        <f>90000</f>
        <v>90000</v>
      </c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8"/>
      <c r="DS45" s="39">
        <f>DF45</f>
        <v>90000</v>
      </c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8"/>
      <c r="EF45" s="39">
        <f>DF45</f>
        <v>90000</v>
      </c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8"/>
      <c r="ES45" s="39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1"/>
    </row>
    <row r="46" spans="1:161" ht="10.5" customHeight="1">
      <c r="A46" s="49" t="s">
        <v>63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1"/>
      <c r="BX46" s="44" t="s">
        <v>64</v>
      </c>
      <c r="BY46" s="45"/>
      <c r="BZ46" s="45"/>
      <c r="CA46" s="45"/>
      <c r="CB46" s="45"/>
      <c r="CC46" s="45"/>
      <c r="CD46" s="45"/>
      <c r="CE46" s="46"/>
      <c r="CF46" s="47" t="s">
        <v>65</v>
      </c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6"/>
      <c r="CS46" s="47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6"/>
      <c r="DF46" s="39">
        <f>DF47+DF49</f>
        <v>0</v>
      </c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8"/>
      <c r="DS46" s="39">
        <f>DS47+DS49</f>
        <v>0</v>
      </c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8"/>
      <c r="EF46" s="39">
        <f>EF47+EF49</f>
        <v>0</v>
      </c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8"/>
      <c r="ES46" s="39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1"/>
    </row>
    <row r="47" spans="1:161" ht="10.5" customHeight="1">
      <c r="A47" s="145" t="s">
        <v>47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37"/>
      <c r="BY47" s="138"/>
      <c r="BZ47" s="138"/>
      <c r="CA47" s="138"/>
      <c r="CB47" s="138"/>
      <c r="CC47" s="138"/>
      <c r="CD47" s="138"/>
      <c r="CE47" s="139"/>
      <c r="CF47" s="140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9"/>
      <c r="CS47" s="140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9"/>
      <c r="DF47" s="141"/>
      <c r="DG47" s="142"/>
      <c r="DH47" s="142"/>
      <c r="DI47" s="142"/>
      <c r="DJ47" s="142"/>
      <c r="DK47" s="142"/>
      <c r="DL47" s="142"/>
      <c r="DM47" s="142"/>
      <c r="DN47" s="142"/>
      <c r="DO47" s="142"/>
      <c r="DP47" s="142"/>
      <c r="DQ47" s="142"/>
      <c r="DR47" s="143"/>
      <c r="DS47" s="141"/>
      <c r="DT47" s="142"/>
      <c r="DU47" s="142"/>
      <c r="DV47" s="142"/>
      <c r="DW47" s="142"/>
      <c r="DX47" s="142"/>
      <c r="DY47" s="142"/>
      <c r="DZ47" s="142"/>
      <c r="EA47" s="142"/>
      <c r="EB47" s="142"/>
      <c r="EC47" s="142"/>
      <c r="ED47" s="142"/>
      <c r="EE47" s="143"/>
      <c r="EF47" s="141"/>
      <c r="EG47" s="142"/>
      <c r="EH47" s="142"/>
      <c r="EI47" s="142"/>
      <c r="EJ47" s="142"/>
      <c r="EK47" s="142"/>
      <c r="EL47" s="142"/>
      <c r="EM47" s="142"/>
      <c r="EN47" s="142"/>
      <c r="EO47" s="142"/>
      <c r="EP47" s="142"/>
      <c r="EQ47" s="142"/>
      <c r="ER47" s="143"/>
      <c r="ES47" s="141"/>
      <c r="ET47" s="142"/>
      <c r="EU47" s="142"/>
      <c r="EV47" s="142"/>
      <c r="EW47" s="142"/>
      <c r="EX47" s="142"/>
      <c r="EY47" s="142"/>
      <c r="EZ47" s="142"/>
      <c r="FA47" s="142"/>
      <c r="FB47" s="142"/>
      <c r="FC47" s="142"/>
      <c r="FD47" s="142"/>
      <c r="FE47" s="144"/>
    </row>
    <row r="48" spans="1:161" ht="10.5" customHeight="1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1"/>
      <c r="BX48" s="132"/>
      <c r="BY48" s="133"/>
      <c r="BZ48" s="133"/>
      <c r="CA48" s="133"/>
      <c r="CB48" s="133"/>
      <c r="CC48" s="133"/>
      <c r="CD48" s="133"/>
      <c r="CE48" s="134"/>
      <c r="CF48" s="135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4"/>
      <c r="CS48" s="135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4"/>
      <c r="DF48" s="78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80"/>
      <c r="DS48" s="78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80"/>
      <c r="EF48" s="78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80"/>
      <c r="ES48" s="78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81"/>
    </row>
    <row r="49" spans="1:161" ht="10.5" customHeight="1">
      <c r="A49" s="129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1"/>
      <c r="BX49" s="44"/>
      <c r="BY49" s="45"/>
      <c r="BZ49" s="45"/>
      <c r="CA49" s="45"/>
      <c r="CB49" s="45"/>
      <c r="CC49" s="45"/>
      <c r="CD49" s="45"/>
      <c r="CE49" s="46"/>
      <c r="CF49" s="47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6"/>
      <c r="CS49" s="47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6"/>
      <c r="DF49" s="39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8"/>
      <c r="DS49" s="39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8"/>
      <c r="EF49" s="39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8"/>
      <c r="ES49" s="39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1"/>
    </row>
    <row r="50" spans="1:161" ht="10.5" customHeight="1">
      <c r="A50" s="49" t="s">
        <v>68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1"/>
      <c r="BX50" s="44" t="s">
        <v>69</v>
      </c>
      <c r="BY50" s="45"/>
      <c r="BZ50" s="45"/>
      <c r="CA50" s="45"/>
      <c r="CB50" s="45"/>
      <c r="CC50" s="45"/>
      <c r="CD50" s="45"/>
      <c r="CE50" s="46"/>
      <c r="CF50" s="47" t="s">
        <v>308</v>
      </c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6"/>
      <c r="CS50" s="47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6"/>
      <c r="DF50" s="39">
        <f>DF51+DF53</f>
        <v>0</v>
      </c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8"/>
      <c r="DS50" s="39">
        <f>DS51+DS53</f>
        <v>0</v>
      </c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8"/>
      <c r="EF50" s="39">
        <f>EF51+EF53</f>
        <v>0</v>
      </c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8"/>
      <c r="ES50" s="39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1"/>
    </row>
    <row r="51" spans="1:161" ht="10.5" customHeight="1">
      <c r="A51" s="145" t="s">
        <v>47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5"/>
      <c r="BX51" s="137"/>
      <c r="BY51" s="138"/>
      <c r="BZ51" s="138"/>
      <c r="CA51" s="138"/>
      <c r="CB51" s="138"/>
      <c r="CC51" s="138"/>
      <c r="CD51" s="138"/>
      <c r="CE51" s="139"/>
      <c r="CF51" s="140" t="s">
        <v>308</v>
      </c>
      <c r="CG51" s="138"/>
      <c r="CH51" s="138"/>
      <c r="CI51" s="138"/>
      <c r="CJ51" s="138"/>
      <c r="CK51" s="138"/>
      <c r="CL51" s="138"/>
      <c r="CM51" s="138"/>
      <c r="CN51" s="138"/>
      <c r="CO51" s="138"/>
      <c r="CP51" s="138"/>
      <c r="CQ51" s="138"/>
      <c r="CR51" s="139"/>
      <c r="CS51" s="140"/>
      <c r="CT51" s="138"/>
      <c r="CU51" s="138"/>
      <c r="CV51" s="138"/>
      <c r="CW51" s="138"/>
      <c r="CX51" s="138"/>
      <c r="CY51" s="138"/>
      <c r="CZ51" s="138"/>
      <c r="DA51" s="138"/>
      <c r="DB51" s="138"/>
      <c r="DC51" s="138"/>
      <c r="DD51" s="138"/>
      <c r="DE51" s="139"/>
      <c r="DF51" s="141"/>
      <c r="DG51" s="142"/>
      <c r="DH51" s="142"/>
      <c r="DI51" s="142"/>
      <c r="DJ51" s="142"/>
      <c r="DK51" s="142"/>
      <c r="DL51" s="142"/>
      <c r="DM51" s="142"/>
      <c r="DN51" s="142"/>
      <c r="DO51" s="142"/>
      <c r="DP51" s="142"/>
      <c r="DQ51" s="142"/>
      <c r="DR51" s="143"/>
      <c r="DS51" s="141"/>
      <c r="DT51" s="142"/>
      <c r="DU51" s="142"/>
      <c r="DV51" s="142"/>
      <c r="DW51" s="142"/>
      <c r="DX51" s="142"/>
      <c r="DY51" s="142"/>
      <c r="DZ51" s="142"/>
      <c r="EA51" s="142"/>
      <c r="EB51" s="142"/>
      <c r="EC51" s="142"/>
      <c r="ED51" s="142"/>
      <c r="EE51" s="143"/>
      <c r="EF51" s="141"/>
      <c r="EG51" s="142"/>
      <c r="EH51" s="142"/>
      <c r="EI51" s="142"/>
      <c r="EJ51" s="142"/>
      <c r="EK51" s="142"/>
      <c r="EL51" s="142"/>
      <c r="EM51" s="142"/>
      <c r="EN51" s="142"/>
      <c r="EO51" s="142"/>
      <c r="EP51" s="142"/>
      <c r="EQ51" s="142"/>
      <c r="ER51" s="143"/>
      <c r="ES51" s="141"/>
      <c r="ET51" s="142"/>
      <c r="EU51" s="142"/>
      <c r="EV51" s="142"/>
      <c r="EW51" s="142"/>
      <c r="EX51" s="142"/>
      <c r="EY51" s="142"/>
      <c r="EZ51" s="142"/>
      <c r="FA51" s="142"/>
      <c r="FB51" s="142"/>
      <c r="FC51" s="142"/>
      <c r="FD51" s="142"/>
      <c r="FE51" s="144"/>
    </row>
    <row r="52" spans="1:161" ht="10.5" customHeight="1">
      <c r="A52" s="130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1"/>
      <c r="BX52" s="132"/>
      <c r="BY52" s="133"/>
      <c r="BZ52" s="133"/>
      <c r="CA52" s="133"/>
      <c r="CB52" s="133"/>
      <c r="CC52" s="133"/>
      <c r="CD52" s="133"/>
      <c r="CE52" s="134"/>
      <c r="CF52" s="135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4"/>
      <c r="CS52" s="135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4"/>
      <c r="DF52" s="78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80"/>
      <c r="DS52" s="78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80"/>
      <c r="EF52" s="78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80"/>
      <c r="ES52" s="78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81"/>
    </row>
    <row r="53" spans="1:161" ht="10.5" customHeight="1">
      <c r="A53" s="129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1"/>
      <c r="BX53" s="44"/>
      <c r="BY53" s="45"/>
      <c r="BZ53" s="45"/>
      <c r="CA53" s="45"/>
      <c r="CB53" s="45"/>
      <c r="CC53" s="45"/>
      <c r="CD53" s="45"/>
      <c r="CE53" s="46"/>
      <c r="CF53" s="47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6"/>
      <c r="CS53" s="47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6"/>
      <c r="DF53" s="39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8"/>
      <c r="DS53" s="39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8"/>
      <c r="EF53" s="39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8"/>
      <c r="ES53" s="39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1"/>
    </row>
    <row r="54" spans="1:161" ht="12.75" customHeight="1">
      <c r="A54" s="49" t="s">
        <v>280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1"/>
      <c r="BX54" s="44" t="s">
        <v>70</v>
      </c>
      <c r="BY54" s="45"/>
      <c r="BZ54" s="45"/>
      <c r="CA54" s="45"/>
      <c r="CB54" s="45"/>
      <c r="CC54" s="45"/>
      <c r="CD54" s="45"/>
      <c r="CE54" s="46"/>
      <c r="CF54" s="47" t="s">
        <v>40</v>
      </c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6"/>
      <c r="CS54" s="47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6"/>
      <c r="DF54" s="39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8"/>
      <c r="DS54" s="39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8"/>
      <c r="EF54" s="39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8"/>
      <c r="ES54" s="39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1"/>
    </row>
    <row r="55" spans="1:161" ht="33.75" customHeight="1">
      <c r="A55" s="42" t="s">
        <v>71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4" t="s">
        <v>72</v>
      </c>
      <c r="BY55" s="45"/>
      <c r="BZ55" s="45"/>
      <c r="CA55" s="45"/>
      <c r="CB55" s="45"/>
      <c r="CC55" s="45"/>
      <c r="CD55" s="45"/>
      <c r="CE55" s="46"/>
      <c r="CF55" s="47" t="s">
        <v>73</v>
      </c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6"/>
      <c r="CS55" s="47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6"/>
      <c r="DF55" s="39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8"/>
      <c r="DS55" s="39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8"/>
      <c r="EF55" s="39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8"/>
      <c r="ES55" s="39" t="s">
        <v>40</v>
      </c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1"/>
    </row>
    <row r="56" spans="1:161" ht="10.5" customHeight="1">
      <c r="A56" s="129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1"/>
      <c r="BX56" s="44"/>
      <c r="BY56" s="45"/>
      <c r="BZ56" s="45"/>
      <c r="CA56" s="45"/>
      <c r="CB56" s="45"/>
      <c r="CC56" s="45"/>
      <c r="CD56" s="45"/>
      <c r="CE56" s="46"/>
      <c r="CF56" s="47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6"/>
      <c r="CS56" s="47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6"/>
      <c r="DF56" s="39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8"/>
      <c r="DS56" s="39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8"/>
      <c r="EF56" s="39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8"/>
      <c r="ES56" s="39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1"/>
    </row>
    <row r="57" spans="1:161" ht="11.25" customHeight="1">
      <c r="A57" s="108" t="s">
        <v>74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9" t="s">
        <v>75</v>
      </c>
      <c r="BY57" s="110"/>
      <c r="BZ57" s="110"/>
      <c r="CA57" s="110"/>
      <c r="CB57" s="110"/>
      <c r="CC57" s="110"/>
      <c r="CD57" s="110"/>
      <c r="CE57" s="111"/>
      <c r="CF57" s="112" t="s">
        <v>40</v>
      </c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1"/>
      <c r="CS57" s="47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6"/>
      <c r="DF57" s="39">
        <f>DF58+DF65+DF66+DF67+DF68+DF70+DF75+DF76+DF77+DF81+DF85+DF86+DF87+DF89+DF91+DF97+DF100+DF104</f>
        <v>10335213.8</v>
      </c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8"/>
      <c r="DS57" s="39">
        <f>DS58+DS65+DS66+DS67+DS68+DS70+DS75+DS76+DS77+DS81+DS85+DS86+DS87+DS89+DS91+DS97+DS100+DS104</f>
        <v>8995941.8</v>
      </c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8"/>
      <c r="EF57" s="39">
        <f>EF58+EF65+EF66+EF67+EF68+EF70+EF75+EF76+EF77+EF81+EF85+EF86+EF87+EF89+EF91+EF97+EF100+EF104</f>
        <v>8995941.8</v>
      </c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8"/>
      <c r="ES57" s="39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1"/>
    </row>
    <row r="58" spans="1:161" ht="22.5" customHeight="1">
      <c r="A58" s="152" t="s">
        <v>76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  <c r="BJ58" s="153"/>
      <c r="BK58" s="153"/>
      <c r="BL58" s="153"/>
      <c r="BM58" s="153"/>
      <c r="BN58" s="153"/>
      <c r="BO58" s="153"/>
      <c r="BP58" s="153"/>
      <c r="BQ58" s="153"/>
      <c r="BR58" s="153"/>
      <c r="BS58" s="153"/>
      <c r="BT58" s="153"/>
      <c r="BU58" s="153"/>
      <c r="BV58" s="153"/>
      <c r="BW58" s="153"/>
      <c r="BX58" s="44" t="s">
        <v>77</v>
      </c>
      <c r="BY58" s="45"/>
      <c r="BZ58" s="45"/>
      <c r="CA58" s="45"/>
      <c r="CB58" s="45"/>
      <c r="CC58" s="45"/>
      <c r="CD58" s="45"/>
      <c r="CE58" s="46"/>
      <c r="CF58" s="47" t="s">
        <v>40</v>
      </c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6"/>
      <c r="CS58" s="47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6"/>
      <c r="DF58" s="39">
        <f>DF59+DF60+DF61+DF62+DF64</f>
        <v>7250158</v>
      </c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8"/>
      <c r="DS58" s="39">
        <f>DS59+DS60+DS61+DS62+DS64</f>
        <v>7250158</v>
      </c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8"/>
      <c r="EF58" s="39">
        <f>EF59+EF60+EF61+EF62+EF64</f>
        <v>7250158</v>
      </c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8"/>
      <c r="ES58" s="39" t="s">
        <v>40</v>
      </c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1"/>
    </row>
    <row r="59" spans="1:161" ht="26.25" customHeight="1">
      <c r="A59" s="42" t="s">
        <v>78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4" t="s">
        <v>79</v>
      </c>
      <c r="BY59" s="45"/>
      <c r="BZ59" s="45"/>
      <c r="CA59" s="45"/>
      <c r="CB59" s="45"/>
      <c r="CC59" s="45"/>
      <c r="CD59" s="45"/>
      <c r="CE59" s="46"/>
      <c r="CF59" s="47" t="s">
        <v>80</v>
      </c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6"/>
      <c r="CS59" s="47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6"/>
      <c r="DF59" s="115">
        <f>320900+4614000+385000+21811.1+113000+21000+20100</f>
        <v>5495811.1</v>
      </c>
      <c r="DG59" s="116"/>
      <c r="DH59" s="116"/>
      <c r="DI59" s="116"/>
      <c r="DJ59" s="116"/>
      <c r="DK59" s="116"/>
      <c r="DL59" s="116"/>
      <c r="DM59" s="116"/>
      <c r="DN59" s="116"/>
      <c r="DO59" s="116"/>
      <c r="DP59" s="116"/>
      <c r="DQ59" s="116"/>
      <c r="DR59" s="117"/>
      <c r="DS59" s="115">
        <f>DF59</f>
        <v>5495811.1</v>
      </c>
      <c r="DT59" s="116"/>
      <c r="DU59" s="116"/>
      <c r="DV59" s="116"/>
      <c r="DW59" s="116"/>
      <c r="DX59" s="116"/>
      <c r="DY59" s="116"/>
      <c r="DZ59" s="116"/>
      <c r="EA59" s="116"/>
      <c r="EB59" s="116"/>
      <c r="EC59" s="116"/>
      <c r="ED59" s="116"/>
      <c r="EE59" s="117"/>
      <c r="EF59" s="115">
        <f>DF59</f>
        <v>5495811.1</v>
      </c>
      <c r="EG59" s="116"/>
      <c r="EH59" s="116"/>
      <c r="EI59" s="116"/>
      <c r="EJ59" s="116"/>
      <c r="EK59" s="116"/>
      <c r="EL59" s="116"/>
      <c r="EM59" s="116"/>
      <c r="EN59" s="116"/>
      <c r="EO59" s="116"/>
      <c r="EP59" s="116"/>
      <c r="EQ59" s="116"/>
      <c r="ER59" s="117"/>
      <c r="ES59" s="39" t="s">
        <v>40</v>
      </c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1"/>
    </row>
    <row r="60" spans="1:161" ht="13.5" customHeight="1">
      <c r="A60" s="129" t="s">
        <v>81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1"/>
      <c r="BX60" s="44" t="s">
        <v>82</v>
      </c>
      <c r="BY60" s="45"/>
      <c r="BZ60" s="45"/>
      <c r="CA60" s="45"/>
      <c r="CB60" s="45"/>
      <c r="CC60" s="45"/>
      <c r="CD60" s="45"/>
      <c r="CE60" s="46"/>
      <c r="CF60" s="47" t="s">
        <v>83</v>
      </c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6"/>
      <c r="CS60" s="47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6"/>
      <c r="DF60" s="115">
        <f>131800-40000</f>
        <v>91800</v>
      </c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  <c r="DQ60" s="116"/>
      <c r="DR60" s="117"/>
      <c r="DS60" s="115">
        <f>DF60</f>
        <v>91800</v>
      </c>
      <c r="DT60" s="116"/>
      <c r="DU60" s="116"/>
      <c r="DV60" s="116"/>
      <c r="DW60" s="116"/>
      <c r="DX60" s="116"/>
      <c r="DY60" s="116"/>
      <c r="DZ60" s="116"/>
      <c r="EA60" s="116"/>
      <c r="EB60" s="116"/>
      <c r="EC60" s="116"/>
      <c r="ED60" s="116"/>
      <c r="EE60" s="117"/>
      <c r="EF60" s="115">
        <f>DS60</f>
        <v>91800</v>
      </c>
      <c r="EG60" s="116"/>
      <c r="EH60" s="116"/>
      <c r="EI60" s="116"/>
      <c r="EJ60" s="116"/>
      <c r="EK60" s="116"/>
      <c r="EL60" s="116"/>
      <c r="EM60" s="116"/>
      <c r="EN60" s="116"/>
      <c r="EO60" s="116"/>
      <c r="EP60" s="116"/>
      <c r="EQ60" s="116"/>
      <c r="ER60" s="117"/>
      <c r="ES60" s="39" t="s">
        <v>40</v>
      </c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1"/>
    </row>
    <row r="61" spans="1:161" ht="22.5" customHeight="1">
      <c r="A61" s="42" t="s">
        <v>84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4" t="s">
        <v>85</v>
      </c>
      <c r="BY61" s="45"/>
      <c r="BZ61" s="45"/>
      <c r="CA61" s="45"/>
      <c r="CB61" s="45"/>
      <c r="CC61" s="45"/>
      <c r="CD61" s="45"/>
      <c r="CE61" s="46"/>
      <c r="CF61" s="47" t="s">
        <v>86</v>
      </c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6"/>
      <c r="CS61" s="47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6"/>
      <c r="DF61" s="39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8"/>
      <c r="DS61" s="39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8"/>
      <c r="EF61" s="39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8"/>
      <c r="ES61" s="39" t="s">
        <v>40</v>
      </c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1"/>
    </row>
    <row r="62" spans="1:161" ht="22.5" customHeight="1">
      <c r="A62" s="42" t="s">
        <v>87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4" t="s">
        <v>88</v>
      </c>
      <c r="BY62" s="45"/>
      <c r="BZ62" s="45"/>
      <c r="CA62" s="45"/>
      <c r="CB62" s="45"/>
      <c r="CC62" s="45"/>
      <c r="CD62" s="45"/>
      <c r="CE62" s="46"/>
      <c r="CF62" s="47" t="s">
        <v>89</v>
      </c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6"/>
      <c r="CS62" s="47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6"/>
      <c r="DF62" s="39">
        <f>DF63</f>
        <v>1662546.9</v>
      </c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8"/>
      <c r="DS62" s="39">
        <f>DS63</f>
        <v>1662546.9</v>
      </c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8"/>
      <c r="EF62" s="39">
        <f>EF63</f>
        <v>1662546.9</v>
      </c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8"/>
      <c r="ES62" s="39" t="s">
        <v>40</v>
      </c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1"/>
    </row>
    <row r="63" spans="1:178" ht="22.5" customHeight="1">
      <c r="A63" s="154" t="s">
        <v>90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44" t="s">
        <v>91</v>
      </c>
      <c r="BY63" s="45"/>
      <c r="BZ63" s="45"/>
      <c r="CA63" s="45"/>
      <c r="CB63" s="45"/>
      <c r="CC63" s="45"/>
      <c r="CD63" s="45"/>
      <c r="CE63" s="46"/>
      <c r="CF63" s="47" t="s">
        <v>89</v>
      </c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6"/>
      <c r="CS63" s="47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6"/>
      <c r="DF63" s="115">
        <f>96900+1393400+116270+9436.9+34100+6340+6100</f>
        <v>1662546.9</v>
      </c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6"/>
      <c r="DR63" s="117"/>
      <c r="DS63" s="115">
        <f>DF63</f>
        <v>1662546.9</v>
      </c>
      <c r="DT63" s="116"/>
      <c r="DU63" s="116"/>
      <c r="DV63" s="116"/>
      <c r="DW63" s="116"/>
      <c r="DX63" s="116"/>
      <c r="DY63" s="116"/>
      <c r="DZ63" s="116"/>
      <c r="EA63" s="116"/>
      <c r="EB63" s="116"/>
      <c r="EC63" s="116"/>
      <c r="ED63" s="116"/>
      <c r="EE63" s="117"/>
      <c r="EF63" s="115">
        <f>DF63</f>
        <v>1662546.9</v>
      </c>
      <c r="EG63" s="116"/>
      <c r="EH63" s="116"/>
      <c r="EI63" s="116"/>
      <c r="EJ63" s="116"/>
      <c r="EK63" s="116"/>
      <c r="EL63" s="116"/>
      <c r="EM63" s="116"/>
      <c r="EN63" s="116"/>
      <c r="EO63" s="116"/>
      <c r="EP63" s="116"/>
      <c r="EQ63" s="116"/>
      <c r="ER63" s="117"/>
      <c r="ES63" s="39" t="s">
        <v>40</v>
      </c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1"/>
      <c r="FV63" s="1" t="s">
        <v>305</v>
      </c>
    </row>
    <row r="64" spans="1:161" s="7" customFormat="1" ht="11.25" customHeight="1">
      <c r="A64" s="156" t="s">
        <v>92</v>
      </c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8"/>
      <c r="BX64" s="159" t="s">
        <v>93</v>
      </c>
      <c r="BY64" s="160"/>
      <c r="BZ64" s="160"/>
      <c r="CA64" s="160"/>
      <c r="CB64" s="160"/>
      <c r="CC64" s="160"/>
      <c r="CD64" s="160"/>
      <c r="CE64" s="161"/>
      <c r="CF64" s="162" t="s">
        <v>89</v>
      </c>
      <c r="CG64" s="160"/>
      <c r="CH64" s="160"/>
      <c r="CI64" s="160"/>
      <c r="CJ64" s="160"/>
      <c r="CK64" s="160"/>
      <c r="CL64" s="160"/>
      <c r="CM64" s="160"/>
      <c r="CN64" s="160"/>
      <c r="CO64" s="160"/>
      <c r="CP64" s="160"/>
      <c r="CQ64" s="160"/>
      <c r="CR64" s="161"/>
      <c r="CS64" s="162"/>
      <c r="CT64" s="160"/>
      <c r="CU64" s="160"/>
      <c r="CV64" s="160"/>
      <c r="CW64" s="160"/>
      <c r="CX64" s="160"/>
      <c r="CY64" s="160"/>
      <c r="CZ64" s="160"/>
      <c r="DA64" s="160"/>
      <c r="DB64" s="160"/>
      <c r="DC64" s="160"/>
      <c r="DD64" s="160"/>
      <c r="DE64" s="161"/>
      <c r="DF64" s="163"/>
      <c r="DG64" s="164"/>
      <c r="DH64" s="164"/>
      <c r="DI64" s="164"/>
      <c r="DJ64" s="164"/>
      <c r="DK64" s="164"/>
      <c r="DL64" s="164"/>
      <c r="DM64" s="164"/>
      <c r="DN64" s="164"/>
      <c r="DO64" s="164"/>
      <c r="DP64" s="164"/>
      <c r="DQ64" s="164"/>
      <c r="DR64" s="165"/>
      <c r="DS64" s="163"/>
      <c r="DT64" s="164"/>
      <c r="DU64" s="164"/>
      <c r="DV64" s="164"/>
      <c r="DW64" s="164"/>
      <c r="DX64" s="164"/>
      <c r="DY64" s="164"/>
      <c r="DZ64" s="164"/>
      <c r="EA64" s="164"/>
      <c r="EB64" s="164"/>
      <c r="EC64" s="164"/>
      <c r="ED64" s="164"/>
      <c r="EE64" s="165"/>
      <c r="EF64" s="163"/>
      <c r="EG64" s="164"/>
      <c r="EH64" s="164"/>
      <c r="EI64" s="164"/>
      <c r="EJ64" s="164"/>
      <c r="EK64" s="164"/>
      <c r="EL64" s="164"/>
      <c r="EM64" s="164"/>
      <c r="EN64" s="164"/>
      <c r="EO64" s="164"/>
      <c r="EP64" s="164"/>
      <c r="EQ64" s="164"/>
      <c r="ER64" s="165"/>
      <c r="ES64" s="163" t="s">
        <v>40</v>
      </c>
      <c r="ET64" s="164"/>
      <c r="EU64" s="164"/>
      <c r="EV64" s="164"/>
      <c r="EW64" s="164"/>
      <c r="EX64" s="164"/>
      <c r="EY64" s="164"/>
      <c r="EZ64" s="164"/>
      <c r="FA64" s="164"/>
      <c r="FB64" s="164"/>
      <c r="FC64" s="164"/>
      <c r="FD64" s="164"/>
      <c r="FE64" s="166"/>
    </row>
    <row r="65" spans="1:161" ht="11.25" customHeight="1">
      <c r="A65" s="129" t="s">
        <v>94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1"/>
      <c r="BX65" s="44" t="s">
        <v>95</v>
      </c>
      <c r="BY65" s="45"/>
      <c r="BZ65" s="45"/>
      <c r="CA65" s="45"/>
      <c r="CB65" s="45"/>
      <c r="CC65" s="45"/>
      <c r="CD65" s="45"/>
      <c r="CE65" s="46"/>
      <c r="CF65" s="47" t="s">
        <v>96</v>
      </c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6"/>
      <c r="CS65" s="47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6"/>
      <c r="DF65" s="39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8"/>
      <c r="DS65" s="39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8"/>
      <c r="EF65" s="39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8"/>
      <c r="ES65" s="39" t="s">
        <v>40</v>
      </c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1"/>
    </row>
    <row r="66" spans="1:161" ht="21.75" customHeight="1">
      <c r="A66" s="129" t="s">
        <v>239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  <c r="BG66" s="130"/>
      <c r="BH66" s="130"/>
      <c r="BI66" s="130"/>
      <c r="BJ66" s="130"/>
      <c r="BK66" s="130"/>
      <c r="BL66" s="130"/>
      <c r="BM66" s="130"/>
      <c r="BN66" s="130"/>
      <c r="BO66" s="130"/>
      <c r="BP66" s="130"/>
      <c r="BQ66" s="130"/>
      <c r="BR66" s="130"/>
      <c r="BS66" s="130"/>
      <c r="BT66" s="130"/>
      <c r="BU66" s="130"/>
      <c r="BV66" s="130"/>
      <c r="BW66" s="131"/>
      <c r="BX66" s="44" t="s">
        <v>98</v>
      </c>
      <c r="BY66" s="45"/>
      <c r="BZ66" s="45"/>
      <c r="CA66" s="45"/>
      <c r="CB66" s="45"/>
      <c r="CC66" s="45"/>
      <c r="CD66" s="45"/>
      <c r="CE66" s="46"/>
      <c r="CF66" s="47" t="s">
        <v>240</v>
      </c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6"/>
      <c r="CS66" s="47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6"/>
      <c r="DF66" s="39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8"/>
      <c r="DS66" s="39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8"/>
      <c r="EF66" s="39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8"/>
      <c r="ES66" s="39" t="s">
        <v>40</v>
      </c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1"/>
    </row>
    <row r="67" spans="1:161" s="7" customFormat="1" ht="12" customHeight="1" thickBot="1">
      <c r="A67" s="121" t="s">
        <v>97</v>
      </c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7"/>
      <c r="BQ67" s="167"/>
      <c r="BR67" s="167"/>
      <c r="BS67" s="167"/>
      <c r="BT67" s="167"/>
      <c r="BU67" s="167"/>
      <c r="BV67" s="167"/>
      <c r="BW67" s="168"/>
      <c r="BX67" s="169" t="s">
        <v>101</v>
      </c>
      <c r="BY67" s="170"/>
      <c r="BZ67" s="170"/>
      <c r="CA67" s="170"/>
      <c r="CB67" s="170"/>
      <c r="CC67" s="170"/>
      <c r="CD67" s="170"/>
      <c r="CE67" s="171"/>
      <c r="CF67" s="172" t="s">
        <v>99</v>
      </c>
      <c r="CG67" s="170"/>
      <c r="CH67" s="170"/>
      <c r="CI67" s="170"/>
      <c r="CJ67" s="170"/>
      <c r="CK67" s="170"/>
      <c r="CL67" s="170"/>
      <c r="CM67" s="170"/>
      <c r="CN67" s="170"/>
      <c r="CO67" s="170"/>
      <c r="CP67" s="170"/>
      <c r="CQ67" s="170"/>
      <c r="CR67" s="171"/>
      <c r="CS67" s="172"/>
      <c r="CT67" s="170"/>
      <c r="CU67" s="170"/>
      <c r="CV67" s="170"/>
      <c r="CW67" s="170"/>
      <c r="CX67" s="170"/>
      <c r="CY67" s="170"/>
      <c r="CZ67" s="170"/>
      <c r="DA67" s="170"/>
      <c r="DB67" s="170"/>
      <c r="DC67" s="170"/>
      <c r="DD67" s="170"/>
      <c r="DE67" s="171"/>
      <c r="DF67" s="173"/>
      <c r="DG67" s="174"/>
      <c r="DH67" s="174"/>
      <c r="DI67" s="174"/>
      <c r="DJ67" s="174"/>
      <c r="DK67" s="174"/>
      <c r="DL67" s="174"/>
      <c r="DM67" s="174"/>
      <c r="DN67" s="174"/>
      <c r="DO67" s="174"/>
      <c r="DP67" s="174"/>
      <c r="DQ67" s="174"/>
      <c r="DR67" s="175"/>
      <c r="DS67" s="173"/>
      <c r="DT67" s="174"/>
      <c r="DU67" s="174"/>
      <c r="DV67" s="174"/>
      <c r="DW67" s="174"/>
      <c r="DX67" s="174"/>
      <c r="DY67" s="174"/>
      <c r="DZ67" s="174"/>
      <c r="EA67" s="174"/>
      <c r="EB67" s="174"/>
      <c r="EC67" s="174"/>
      <c r="ED67" s="174"/>
      <c r="EE67" s="175"/>
      <c r="EF67" s="173"/>
      <c r="EG67" s="174"/>
      <c r="EH67" s="174"/>
      <c r="EI67" s="174"/>
      <c r="EJ67" s="174"/>
      <c r="EK67" s="174"/>
      <c r="EL67" s="174"/>
      <c r="EM67" s="174"/>
      <c r="EN67" s="174"/>
      <c r="EO67" s="174"/>
      <c r="EP67" s="174"/>
      <c r="EQ67" s="174"/>
      <c r="ER67" s="175"/>
      <c r="ES67" s="173" t="s">
        <v>40</v>
      </c>
      <c r="ET67" s="174"/>
      <c r="EU67" s="174"/>
      <c r="EV67" s="174"/>
      <c r="EW67" s="174"/>
      <c r="EX67" s="174"/>
      <c r="EY67" s="174"/>
      <c r="EZ67" s="174"/>
      <c r="FA67" s="174"/>
      <c r="FB67" s="174"/>
      <c r="FC67" s="174"/>
      <c r="FD67" s="174"/>
      <c r="FE67" s="176"/>
    </row>
    <row r="68" spans="1:161" ht="21" customHeight="1">
      <c r="A68" s="129" t="s">
        <v>100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1"/>
      <c r="BX68" s="132" t="s">
        <v>241</v>
      </c>
      <c r="BY68" s="133"/>
      <c r="BZ68" s="133"/>
      <c r="CA68" s="133"/>
      <c r="CB68" s="133"/>
      <c r="CC68" s="133"/>
      <c r="CD68" s="133"/>
      <c r="CE68" s="134"/>
      <c r="CF68" s="135" t="s">
        <v>102</v>
      </c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4"/>
      <c r="CS68" s="135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4"/>
      <c r="DF68" s="78">
        <f>DF69</f>
        <v>0</v>
      </c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80"/>
      <c r="DS68" s="78">
        <f>DS69</f>
        <v>0</v>
      </c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80"/>
      <c r="EF68" s="78">
        <f>EF69</f>
        <v>0</v>
      </c>
      <c r="EG68" s="79"/>
      <c r="EH68" s="79"/>
      <c r="EI68" s="79"/>
      <c r="EJ68" s="79"/>
      <c r="EK68" s="79"/>
      <c r="EL68" s="79"/>
      <c r="EM68" s="79"/>
      <c r="EN68" s="79"/>
      <c r="EO68" s="79"/>
      <c r="EP68" s="79"/>
      <c r="EQ68" s="79"/>
      <c r="ER68" s="80"/>
      <c r="ES68" s="78" t="s">
        <v>40</v>
      </c>
      <c r="ET68" s="79"/>
      <c r="EU68" s="79"/>
      <c r="EV68" s="79"/>
      <c r="EW68" s="79"/>
      <c r="EX68" s="79"/>
      <c r="EY68" s="79"/>
      <c r="EZ68" s="79"/>
      <c r="FA68" s="79"/>
      <c r="FB68" s="79"/>
      <c r="FC68" s="79"/>
      <c r="FD68" s="79"/>
      <c r="FE68" s="81"/>
    </row>
    <row r="69" spans="1:161" ht="21.75" customHeight="1">
      <c r="A69" s="154" t="s">
        <v>103</v>
      </c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44" t="s">
        <v>242</v>
      </c>
      <c r="BY69" s="45"/>
      <c r="BZ69" s="45"/>
      <c r="CA69" s="45"/>
      <c r="CB69" s="45"/>
      <c r="CC69" s="45"/>
      <c r="CD69" s="45"/>
      <c r="CE69" s="46"/>
      <c r="CF69" s="47" t="s">
        <v>102</v>
      </c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6"/>
      <c r="CS69" s="47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6"/>
      <c r="DF69" s="39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8"/>
      <c r="DS69" s="39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8"/>
      <c r="EF69" s="39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8"/>
      <c r="ES69" s="39" t="s">
        <v>40</v>
      </c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1"/>
    </row>
    <row r="70" spans="1:161" ht="10.5" customHeight="1">
      <c r="A70" s="113" t="s">
        <v>104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  <c r="BM70" s="114"/>
      <c r="BN70" s="114"/>
      <c r="BO70" s="114"/>
      <c r="BP70" s="114"/>
      <c r="BQ70" s="114"/>
      <c r="BR70" s="114"/>
      <c r="BS70" s="114"/>
      <c r="BT70" s="114"/>
      <c r="BU70" s="114"/>
      <c r="BV70" s="114"/>
      <c r="BW70" s="114"/>
      <c r="BX70" s="44" t="s">
        <v>105</v>
      </c>
      <c r="BY70" s="45"/>
      <c r="BZ70" s="45"/>
      <c r="CA70" s="45"/>
      <c r="CB70" s="45"/>
      <c r="CC70" s="45"/>
      <c r="CD70" s="45"/>
      <c r="CE70" s="46"/>
      <c r="CF70" s="47" t="s">
        <v>106</v>
      </c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6"/>
      <c r="CS70" s="47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6"/>
      <c r="DF70" s="39">
        <f>DF71+DF74+DF75+DF76</f>
        <v>69200</v>
      </c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8"/>
      <c r="DS70" s="39">
        <f>DS71+DS74+DS75+DS76</f>
        <v>0</v>
      </c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8"/>
      <c r="EF70" s="39">
        <f>EF71+EF74+EF75+EF76</f>
        <v>0</v>
      </c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8"/>
      <c r="ES70" s="39" t="s">
        <v>40</v>
      </c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1"/>
    </row>
    <row r="71" spans="1:161" ht="21.75" customHeight="1">
      <c r="A71" s="42" t="s">
        <v>107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4" t="s">
        <v>108</v>
      </c>
      <c r="BY71" s="45"/>
      <c r="BZ71" s="45"/>
      <c r="CA71" s="45"/>
      <c r="CB71" s="45"/>
      <c r="CC71" s="45"/>
      <c r="CD71" s="45"/>
      <c r="CE71" s="46"/>
      <c r="CF71" s="47" t="s">
        <v>109</v>
      </c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6"/>
      <c r="CS71" s="47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6"/>
      <c r="DF71" s="39">
        <f>DF72+DF73</f>
        <v>69200</v>
      </c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8"/>
      <c r="DS71" s="39">
        <f>DS72+DS73</f>
        <v>0</v>
      </c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8"/>
      <c r="EF71" s="39">
        <f>EF72+EF73</f>
        <v>0</v>
      </c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8"/>
      <c r="ES71" s="39" t="s">
        <v>40</v>
      </c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1"/>
    </row>
    <row r="72" spans="1:161" ht="33.75" customHeight="1">
      <c r="A72" s="154" t="s">
        <v>110</v>
      </c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155"/>
      <c r="BH72" s="155"/>
      <c r="BI72" s="155"/>
      <c r="BJ72" s="155"/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155"/>
      <c r="BX72" s="44" t="s">
        <v>111</v>
      </c>
      <c r="BY72" s="45"/>
      <c r="BZ72" s="45"/>
      <c r="CA72" s="45"/>
      <c r="CB72" s="45"/>
      <c r="CC72" s="45"/>
      <c r="CD72" s="45"/>
      <c r="CE72" s="46"/>
      <c r="CF72" s="47" t="s">
        <v>112</v>
      </c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6"/>
      <c r="CS72" s="47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6"/>
      <c r="DF72" s="177">
        <f>29200+40000</f>
        <v>69200</v>
      </c>
      <c r="DG72" s="178"/>
      <c r="DH72" s="178"/>
      <c r="DI72" s="178"/>
      <c r="DJ72" s="178"/>
      <c r="DK72" s="178"/>
      <c r="DL72" s="178"/>
      <c r="DM72" s="178"/>
      <c r="DN72" s="178"/>
      <c r="DO72" s="178"/>
      <c r="DP72" s="178"/>
      <c r="DQ72" s="178"/>
      <c r="DR72" s="179"/>
      <c r="DS72" s="177">
        <v>0</v>
      </c>
      <c r="DT72" s="178"/>
      <c r="DU72" s="178"/>
      <c r="DV72" s="178"/>
      <c r="DW72" s="178"/>
      <c r="DX72" s="178"/>
      <c r="DY72" s="178"/>
      <c r="DZ72" s="178"/>
      <c r="EA72" s="178"/>
      <c r="EB72" s="178"/>
      <c r="EC72" s="178"/>
      <c r="ED72" s="178"/>
      <c r="EE72" s="179"/>
      <c r="EF72" s="177">
        <v>0</v>
      </c>
      <c r="EG72" s="178"/>
      <c r="EH72" s="178"/>
      <c r="EI72" s="178"/>
      <c r="EJ72" s="178"/>
      <c r="EK72" s="178"/>
      <c r="EL72" s="178"/>
      <c r="EM72" s="178"/>
      <c r="EN72" s="178"/>
      <c r="EO72" s="178"/>
      <c r="EP72" s="178"/>
      <c r="EQ72" s="178"/>
      <c r="ER72" s="179"/>
      <c r="ES72" s="39" t="s">
        <v>40</v>
      </c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1"/>
    </row>
    <row r="73" spans="1:161" ht="10.5" customHeight="1">
      <c r="A73" s="154"/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5"/>
      <c r="BT73" s="155"/>
      <c r="BU73" s="155"/>
      <c r="BV73" s="155"/>
      <c r="BW73" s="155"/>
      <c r="BX73" s="44"/>
      <c r="BY73" s="45"/>
      <c r="BZ73" s="45"/>
      <c r="CA73" s="45"/>
      <c r="CB73" s="45"/>
      <c r="CC73" s="45"/>
      <c r="CD73" s="45"/>
      <c r="CE73" s="46"/>
      <c r="CF73" s="47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6"/>
      <c r="CS73" s="47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6"/>
      <c r="DF73" s="39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8"/>
      <c r="DS73" s="39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8"/>
      <c r="EF73" s="39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8"/>
      <c r="ES73" s="39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1"/>
    </row>
    <row r="74" spans="1:161" ht="21.75" customHeight="1">
      <c r="A74" s="42" t="s">
        <v>113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4" t="s">
        <v>114</v>
      </c>
      <c r="BY74" s="45"/>
      <c r="BZ74" s="45"/>
      <c r="CA74" s="45"/>
      <c r="CB74" s="45"/>
      <c r="CC74" s="45"/>
      <c r="CD74" s="45"/>
      <c r="CE74" s="46"/>
      <c r="CF74" s="47" t="s">
        <v>115</v>
      </c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6"/>
      <c r="CS74" s="47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6"/>
      <c r="DF74" s="39">
        <v>0</v>
      </c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8"/>
      <c r="DS74" s="39">
        <v>0</v>
      </c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8"/>
      <c r="EF74" s="39">
        <v>0</v>
      </c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8"/>
      <c r="ES74" s="39" t="s">
        <v>40</v>
      </c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1"/>
    </row>
    <row r="75" spans="1:161" ht="33.75" customHeight="1">
      <c r="A75" s="42" t="s">
        <v>116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4" t="s">
        <v>117</v>
      </c>
      <c r="BY75" s="45"/>
      <c r="BZ75" s="45"/>
      <c r="CA75" s="45"/>
      <c r="CB75" s="45"/>
      <c r="CC75" s="45"/>
      <c r="CD75" s="45"/>
      <c r="CE75" s="46"/>
      <c r="CF75" s="47" t="s">
        <v>118</v>
      </c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6"/>
      <c r="CS75" s="47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6"/>
      <c r="DF75" s="39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8"/>
      <c r="DS75" s="39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8"/>
      <c r="EF75" s="39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8"/>
      <c r="ES75" s="39" t="s">
        <v>40</v>
      </c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1"/>
    </row>
    <row r="76" spans="1:161" ht="10.5" customHeight="1">
      <c r="A76" s="42" t="s">
        <v>243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4" t="s">
        <v>119</v>
      </c>
      <c r="BY76" s="45"/>
      <c r="BZ76" s="45"/>
      <c r="CA76" s="45"/>
      <c r="CB76" s="45"/>
      <c r="CC76" s="45"/>
      <c r="CD76" s="45"/>
      <c r="CE76" s="46"/>
      <c r="CF76" s="47" t="s">
        <v>120</v>
      </c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6"/>
      <c r="CS76" s="47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6"/>
      <c r="DF76" s="39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8"/>
      <c r="DS76" s="39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8"/>
      <c r="EF76" s="39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8"/>
      <c r="ES76" s="39" t="s">
        <v>40</v>
      </c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1"/>
    </row>
    <row r="77" spans="1:161" ht="10.5" customHeight="1">
      <c r="A77" s="113" t="s">
        <v>121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114"/>
      <c r="BJ77" s="114"/>
      <c r="BK77" s="114"/>
      <c r="BL77" s="114"/>
      <c r="BM77" s="114"/>
      <c r="BN77" s="114"/>
      <c r="BO77" s="114"/>
      <c r="BP77" s="114"/>
      <c r="BQ77" s="114"/>
      <c r="BR77" s="114"/>
      <c r="BS77" s="114"/>
      <c r="BT77" s="114"/>
      <c r="BU77" s="114"/>
      <c r="BV77" s="114"/>
      <c r="BW77" s="114"/>
      <c r="BX77" s="44" t="s">
        <v>122</v>
      </c>
      <c r="BY77" s="45"/>
      <c r="BZ77" s="45"/>
      <c r="CA77" s="45"/>
      <c r="CB77" s="45"/>
      <c r="CC77" s="45"/>
      <c r="CD77" s="45"/>
      <c r="CE77" s="46"/>
      <c r="CF77" s="47" t="s">
        <v>123</v>
      </c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6"/>
      <c r="CS77" s="47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6"/>
      <c r="DF77" s="39">
        <f>DF78+DF79+DF80</f>
        <v>8509</v>
      </c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8"/>
      <c r="DS77" s="39">
        <f>DS78+DS79+DS80</f>
        <v>8509</v>
      </c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8"/>
      <c r="EF77" s="39">
        <f>EF78+EF79+EF80</f>
        <v>8509</v>
      </c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8"/>
      <c r="ES77" s="39" t="s">
        <v>40</v>
      </c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1"/>
    </row>
    <row r="78" spans="1:161" ht="21.75" customHeight="1">
      <c r="A78" s="42" t="s">
        <v>124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4" t="s">
        <v>125</v>
      </c>
      <c r="BY78" s="45"/>
      <c r="BZ78" s="45"/>
      <c r="CA78" s="45"/>
      <c r="CB78" s="45"/>
      <c r="CC78" s="45"/>
      <c r="CD78" s="45"/>
      <c r="CE78" s="46"/>
      <c r="CF78" s="47" t="s">
        <v>126</v>
      </c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6"/>
      <c r="CS78" s="47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6"/>
      <c r="DF78" s="115">
        <f>6009</f>
        <v>6009</v>
      </c>
      <c r="DG78" s="116"/>
      <c r="DH78" s="116"/>
      <c r="DI78" s="116"/>
      <c r="DJ78" s="116"/>
      <c r="DK78" s="116"/>
      <c r="DL78" s="116"/>
      <c r="DM78" s="116"/>
      <c r="DN78" s="116"/>
      <c r="DO78" s="116"/>
      <c r="DP78" s="116"/>
      <c r="DQ78" s="116"/>
      <c r="DR78" s="117"/>
      <c r="DS78" s="115">
        <f>DF78</f>
        <v>6009</v>
      </c>
      <c r="DT78" s="116"/>
      <c r="DU78" s="116"/>
      <c r="DV78" s="116"/>
      <c r="DW78" s="116"/>
      <c r="DX78" s="116"/>
      <c r="DY78" s="116"/>
      <c r="DZ78" s="116"/>
      <c r="EA78" s="116"/>
      <c r="EB78" s="116"/>
      <c r="EC78" s="116"/>
      <c r="ED78" s="116"/>
      <c r="EE78" s="117"/>
      <c r="EF78" s="115">
        <f>DS78</f>
        <v>6009</v>
      </c>
      <c r="EG78" s="116"/>
      <c r="EH78" s="116"/>
      <c r="EI78" s="116"/>
      <c r="EJ78" s="116"/>
      <c r="EK78" s="116"/>
      <c r="EL78" s="116"/>
      <c r="EM78" s="116"/>
      <c r="EN78" s="116"/>
      <c r="EO78" s="116"/>
      <c r="EP78" s="116"/>
      <c r="EQ78" s="116"/>
      <c r="ER78" s="117"/>
      <c r="ES78" s="39" t="s">
        <v>40</v>
      </c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1"/>
    </row>
    <row r="79" spans="1:161" ht="21.75" customHeight="1">
      <c r="A79" s="42" t="s">
        <v>127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4" t="s">
        <v>128</v>
      </c>
      <c r="BY79" s="45"/>
      <c r="BZ79" s="45"/>
      <c r="CA79" s="45"/>
      <c r="CB79" s="45"/>
      <c r="CC79" s="45"/>
      <c r="CD79" s="45"/>
      <c r="CE79" s="46"/>
      <c r="CF79" s="47" t="s">
        <v>129</v>
      </c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6"/>
      <c r="CS79" s="47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6"/>
      <c r="DF79" s="177"/>
      <c r="DG79" s="178"/>
      <c r="DH79" s="178"/>
      <c r="DI79" s="178"/>
      <c r="DJ79" s="178"/>
      <c r="DK79" s="178"/>
      <c r="DL79" s="178"/>
      <c r="DM79" s="178"/>
      <c r="DN79" s="178"/>
      <c r="DO79" s="178"/>
      <c r="DP79" s="178"/>
      <c r="DQ79" s="178"/>
      <c r="DR79" s="179"/>
      <c r="DS79" s="177">
        <v>0</v>
      </c>
      <c r="DT79" s="178"/>
      <c r="DU79" s="178"/>
      <c r="DV79" s="178"/>
      <c r="DW79" s="178"/>
      <c r="DX79" s="178"/>
      <c r="DY79" s="178"/>
      <c r="DZ79" s="178"/>
      <c r="EA79" s="178"/>
      <c r="EB79" s="178"/>
      <c r="EC79" s="178"/>
      <c r="ED79" s="178"/>
      <c r="EE79" s="179"/>
      <c r="EF79" s="177">
        <v>0</v>
      </c>
      <c r="EG79" s="178"/>
      <c r="EH79" s="178"/>
      <c r="EI79" s="178"/>
      <c r="EJ79" s="178"/>
      <c r="EK79" s="178"/>
      <c r="EL79" s="178"/>
      <c r="EM79" s="178"/>
      <c r="EN79" s="178"/>
      <c r="EO79" s="178"/>
      <c r="EP79" s="178"/>
      <c r="EQ79" s="178"/>
      <c r="ER79" s="179"/>
      <c r="ES79" s="39" t="s">
        <v>40</v>
      </c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1"/>
    </row>
    <row r="80" spans="1:161" ht="10.5" customHeight="1">
      <c r="A80" s="42" t="s">
        <v>130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4" t="s">
        <v>131</v>
      </c>
      <c r="BY80" s="45"/>
      <c r="BZ80" s="45"/>
      <c r="CA80" s="45"/>
      <c r="CB80" s="45"/>
      <c r="CC80" s="45"/>
      <c r="CD80" s="45"/>
      <c r="CE80" s="46"/>
      <c r="CF80" s="47" t="s">
        <v>132</v>
      </c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6"/>
      <c r="CS80" s="47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6"/>
      <c r="DF80" s="115">
        <f>2500</f>
        <v>2500</v>
      </c>
      <c r="DG80" s="116"/>
      <c r="DH80" s="116"/>
      <c r="DI80" s="116"/>
      <c r="DJ80" s="116"/>
      <c r="DK80" s="116"/>
      <c r="DL80" s="116"/>
      <c r="DM80" s="116"/>
      <c r="DN80" s="116"/>
      <c r="DO80" s="116"/>
      <c r="DP80" s="116"/>
      <c r="DQ80" s="116"/>
      <c r="DR80" s="117"/>
      <c r="DS80" s="115">
        <f>DF80</f>
        <v>2500</v>
      </c>
      <c r="DT80" s="116"/>
      <c r="DU80" s="116"/>
      <c r="DV80" s="116"/>
      <c r="DW80" s="116"/>
      <c r="DX80" s="116"/>
      <c r="DY80" s="116"/>
      <c r="DZ80" s="116"/>
      <c r="EA80" s="116"/>
      <c r="EB80" s="116"/>
      <c r="EC80" s="116"/>
      <c r="ED80" s="116"/>
      <c r="EE80" s="117"/>
      <c r="EF80" s="115">
        <f>DF80</f>
        <v>2500</v>
      </c>
      <c r="EG80" s="116"/>
      <c r="EH80" s="116"/>
      <c r="EI80" s="116"/>
      <c r="EJ80" s="116"/>
      <c r="EK80" s="116"/>
      <c r="EL80" s="116"/>
      <c r="EM80" s="116"/>
      <c r="EN80" s="116"/>
      <c r="EO80" s="116"/>
      <c r="EP80" s="116"/>
      <c r="EQ80" s="116"/>
      <c r="ER80" s="117"/>
      <c r="ES80" s="39" t="s">
        <v>40</v>
      </c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1"/>
    </row>
    <row r="81" spans="1:161" ht="10.5" customHeight="1">
      <c r="A81" s="113" t="s">
        <v>133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  <c r="BH81" s="114"/>
      <c r="BI81" s="114"/>
      <c r="BJ81" s="114"/>
      <c r="BK81" s="114"/>
      <c r="BL81" s="114"/>
      <c r="BM81" s="114"/>
      <c r="BN81" s="114"/>
      <c r="BO81" s="114"/>
      <c r="BP81" s="114"/>
      <c r="BQ81" s="114"/>
      <c r="BR81" s="114"/>
      <c r="BS81" s="114"/>
      <c r="BT81" s="114"/>
      <c r="BU81" s="114"/>
      <c r="BV81" s="114"/>
      <c r="BW81" s="114"/>
      <c r="BX81" s="44" t="s">
        <v>134</v>
      </c>
      <c r="BY81" s="45"/>
      <c r="BZ81" s="45"/>
      <c r="CA81" s="45"/>
      <c r="CB81" s="45"/>
      <c r="CC81" s="45"/>
      <c r="CD81" s="45"/>
      <c r="CE81" s="46"/>
      <c r="CF81" s="47" t="s">
        <v>40</v>
      </c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6"/>
      <c r="CS81" s="47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6"/>
      <c r="DF81" s="39">
        <f>DF82+DF83+DF84</f>
        <v>0</v>
      </c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8"/>
      <c r="DS81" s="39">
        <f>DS82+DS83+DS84</f>
        <v>0</v>
      </c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8"/>
      <c r="EF81" s="39">
        <f>EF82+EF83+EF84</f>
        <v>0</v>
      </c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8"/>
      <c r="ES81" s="39" t="s">
        <v>40</v>
      </c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1"/>
    </row>
    <row r="82" spans="1:161" ht="21.75" customHeight="1">
      <c r="A82" s="42" t="s">
        <v>244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4" t="s">
        <v>135</v>
      </c>
      <c r="BY82" s="45"/>
      <c r="BZ82" s="45"/>
      <c r="CA82" s="45"/>
      <c r="CB82" s="45"/>
      <c r="CC82" s="45"/>
      <c r="CD82" s="45"/>
      <c r="CE82" s="46"/>
      <c r="CF82" s="47" t="s">
        <v>245</v>
      </c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6"/>
      <c r="CS82" s="47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6"/>
      <c r="DF82" s="39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8"/>
      <c r="DS82" s="39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8"/>
      <c r="EF82" s="39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8"/>
      <c r="ES82" s="39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1"/>
    </row>
    <row r="83" spans="1:161" ht="10.5" customHeight="1">
      <c r="A83" s="42" t="s">
        <v>246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4" t="s">
        <v>138</v>
      </c>
      <c r="BY83" s="45"/>
      <c r="BZ83" s="45"/>
      <c r="CA83" s="45"/>
      <c r="CB83" s="45"/>
      <c r="CC83" s="45"/>
      <c r="CD83" s="45"/>
      <c r="CE83" s="46"/>
      <c r="CF83" s="47" t="s">
        <v>247</v>
      </c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6"/>
      <c r="CS83" s="47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6"/>
      <c r="DF83" s="39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8"/>
      <c r="DS83" s="39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8"/>
      <c r="EF83" s="39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8"/>
      <c r="ES83" s="39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1"/>
    </row>
    <row r="84" spans="1:161" ht="21.75" customHeight="1">
      <c r="A84" s="42" t="s">
        <v>253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4" t="s">
        <v>141</v>
      </c>
      <c r="BY84" s="45"/>
      <c r="BZ84" s="45"/>
      <c r="CA84" s="45"/>
      <c r="CB84" s="45"/>
      <c r="CC84" s="45"/>
      <c r="CD84" s="45"/>
      <c r="CE84" s="46"/>
      <c r="CF84" s="47" t="s">
        <v>251</v>
      </c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6"/>
      <c r="CS84" s="47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6"/>
      <c r="DF84" s="39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8"/>
      <c r="DS84" s="39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8"/>
      <c r="EF84" s="39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8"/>
      <c r="ES84" s="39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1"/>
    </row>
    <row r="85" spans="1:161" ht="11.25">
      <c r="A85" s="42" t="s">
        <v>252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4" t="s">
        <v>248</v>
      </c>
      <c r="BY85" s="45"/>
      <c r="BZ85" s="45"/>
      <c r="CA85" s="45"/>
      <c r="CB85" s="45"/>
      <c r="CC85" s="45"/>
      <c r="CD85" s="45"/>
      <c r="CE85" s="46"/>
      <c r="CF85" s="47" t="s">
        <v>136</v>
      </c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6"/>
      <c r="CS85" s="47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6"/>
      <c r="DF85" s="39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8"/>
      <c r="DS85" s="39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8"/>
      <c r="EF85" s="39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8"/>
      <c r="ES85" s="39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1"/>
    </row>
    <row r="86" spans="1:161" ht="11.25">
      <c r="A86" s="42" t="s">
        <v>137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4" t="s">
        <v>249</v>
      </c>
      <c r="BY86" s="45"/>
      <c r="BZ86" s="45"/>
      <c r="CA86" s="45"/>
      <c r="CB86" s="45"/>
      <c r="CC86" s="45"/>
      <c r="CD86" s="45"/>
      <c r="CE86" s="46"/>
      <c r="CF86" s="47" t="s">
        <v>139</v>
      </c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6"/>
      <c r="CS86" s="47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6"/>
      <c r="DF86" s="39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8"/>
      <c r="DS86" s="39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8"/>
      <c r="EF86" s="39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8"/>
      <c r="ES86" s="39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1"/>
    </row>
    <row r="87" spans="1:161" ht="21.75" customHeight="1">
      <c r="A87" s="42" t="s">
        <v>140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4" t="s">
        <v>250</v>
      </c>
      <c r="BY87" s="45"/>
      <c r="BZ87" s="45"/>
      <c r="CA87" s="45"/>
      <c r="CB87" s="45"/>
      <c r="CC87" s="45"/>
      <c r="CD87" s="45"/>
      <c r="CE87" s="46"/>
      <c r="CF87" s="47" t="s">
        <v>142</v>
      </c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6"/>
      <c r="CS87" s="47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6"/>
      <c r="DF87" s="39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8"/>
      <c r="DS87" s="39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8"/>
      <c r="EF87" s="39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8"/>
      <c r="ES87" s="39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1"/>
    </row>
    <row r="88" spans="1:161" ht="11.25">
      <c r="A88" s="42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4"/>
      <c r="BY88" s="45"/>
      <c r="BZ88" s="45"/>
      <c r="CA88" s="45"/>
      <c r="CB88" s="45"/>
      <c r="CC88" s="45"/>
      <c r="CD88" s="45"/>
      <c r="CE88" s="46"/>
      <c r="CF88" s="47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6"/>
      <c r="CS88" s="47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6"/>
      <c r="DF88" s="39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8"/>
      <c r="DS88" s="39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8"/>
      <c r="EF88" s="39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8"/>
      <c r="ES88" s="39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1"/>
    </row>
    <row r="89" spans="1:161" ht="10.5" customHeight="1">
      <c r="A89" s="113" t="s">
        <v>143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  <c r="AS89" s="114"/>
      <c r="AT89" s="114"/>
      <c r="AU89" s="114"/>
      <c r="AV89" s="114"/>
      <c r="AW89" s="114"/>
      <c r="AX89" s="114"/>
      <c r="AY89" s="114"/>
      <c r="AZ89" s="114"/>
      <c r="BA89" s="114"/>
      <c r="BB89" s="114"/>
      <c r="BC89" s="114"/>
      <c r="BD89" s="114"/>
      <c r="BE89" s="114"/>
      <c r="BF89" s="114"/>
      <c r="BG89" s="114"/>
      <c r="BH89" s="114"/>
      <c r="BI89" s="114"/>
      <c r="BJ89" s="114"/>
      <c r="BK89" s="114"/>
      <c r="BL89" s="114"/>
      <c r="BM89" s="114"/>
      <c r="BN89" s="114"/>
      <c r="BO89" s="114"/>
      <c r="BP89" s="114"/>
      <c r="BQ89" s="114"/>
      <c r="BR89" s="114"/>
      <c r="BS89" s="114"/>
      <c r="BT89" s="114"/>
      <c r="BU89" s="114"/>
      <c r="BV89" s="114"/>
      <c r="BW89" s="114"/>
      <c r="BX89" s="44" t="s">
        <v>144</v>
      </c>
      <c r="BY89" s="45"/>
      <c r="BZ89" s="45"/>
      <c r="CA89" s="45"/>
      <c r="CB89" s="45"/>
      <c r="CC89" s="45"/>
      <c r="CD89" s="45"/>
      <c r="CE89" s="46"/>
      <c r="CF89" s="47" t="s">
        <v>40</v>
      </c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6"/>
      <c r="CS89" s="47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6"/>
      <c r="DF89" s="39">
        <f>DF90</f>
        <v>0</v>
      </c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8"/>
      <c r="DS89" s="39">
        <f>DS90</f>
        <v>0</v>
      </c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8"/>
      <c r="EF89" s="39">
        <f>EF90</f>
        <v>0</v>
      </c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8"/>
      <c r="ES89" s="39" t="s">
        <v>40</v>
      </c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1"/>
    </row>
    <row r="90" spans="1:161" ht="21.75" customHeight="1">
      <c r="A90" s="42" t="s">
        <v>145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4" t="s">
        <v>146</v>
      </c>
      <c r="BY90" s="45"/>
      <c r="BZ90" s="45"/>
      <c r="CA90" s="45"/>
      <c r="CB90" s="45"/>
      <c r="CC90" s="45"/>
      <c r="CD90" s="45"/>
      <c r="CE90" s="46"/>
      <c r="CF90" s="47" t="s">
        <v>147</v>
      </c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6"/>
      <c r="CS90" s="47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6"/>
      <c r="DF90" s="39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8"/>
      <c r="DS90" s="39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8"/>
      <c r="EF90" s="39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8"/>
      <c r="ES90" s="39" t="s">
        <v>40</v>
      </c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1"/>
    </row>
    <row r="91" spans="1:161" ht="12.75" customHeight="1">
      <c r="A91" s="113" t="s">
        <v>272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4"/>
      <c r="BA91" s="114"/>
      <c r="BB91" s="114"/>
      <c r="BC91" s="114"/>
      <c r="BD91" s="114"/>
      <c r="BE91" s="114"/>
      <c r="BF91" s="114"/>
      <c r="BG91" s="114"/>
      <c r="BH91" s="114"/>
      <c r="BI91" s="114"/>
      <c r="BJ91" s="114"/>
      <c r="BK91" s="114"/>
      <c r="BL91" s="114"/>
      <c r="BM91" s="114"/>
      <c r="BN91" s="114"/>
      <c r="BO91" s="114"/>
      <c r="BP91" s="114"/>
      <c r="BQ91" s="114"/>
      <c r="BR91" s="114"/>
      <c r="BS91" s="114"/>
      <c r="BT91" s="114"/>
      <c r="BU91" s="114"/>
      <c r="BV91" s="114"/>
      <c r="BW91" s="114"/>
      <c r="BX91" s="44" t="s">
        <v>148</v>
      </c>
      <c r="BY91" s="45"/>
      <c r="BZ91" s="45"/>
      <c r="CA91" s="45"/>
      <c r="CB91" s="45"/>
      <c r="CC91" s="45"/>
      <c r="CD91" s="45"/>
      <c r="CE91" s="46"/>
      <c r="CF91" s="47" t="s">
        <v>40</v>
      </c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6"/>
      <c r="CS91" s="47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6"/>
      <c r="DF91" s="39">
        <f>DF92+DF93+DF94+DF95</f>
        <v>3007346.8</v>
      </c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8"/>
      <c r="DS91" s="39">
        <f>DS92+DS93+DS94</f>
        <v>1737274.8</v>
      </c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8"/>
      <c r="EF91" s="39">
        <f>EF92+EF93+EF94</f>
        <v>1737274.8</v>
      </c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8"/>
      <c r="ES91" s="39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1"/>
    </row>
    <row r="92" spans="1:161" ht="21.75" customHeight="1">
      <c r="A92" s="42" t="s">
        <v>149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4" t="s">
        <v>150</v>
      </c>
      <c r="BY92" s="45"/>
      <c r="BZ92" s="45"/>
      <c r="CA92" s="45"/>
      <c r="CB92" s="45"/>
      <c r="CC92" s="45"/>
      <c r="CD92" s="45"/>
      <c r="CE92" s="46"/>
      <c r="CF92" s="47" t="s">
        <v>151</v>
      </c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6"/>
      <c r="CS92" s="47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6"/>
      <c r="DF92" s="39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8"/>
      <c r="DS92" s="39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8"/>
      <c r="EF92" s="39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8"/>
      <c r="ES92" s="39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1"/>
    </row>
    <row r="93" spans="1:161" ht="23.25" customHeight="1" thickBot="1">
      <c r="A93" s="42" t="s">
        <v>152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180"/>
      <c r="BX93" s="123" t="s">
        <v>153</v>
      </c>
      <c r="BY93" s="124"/>
      <c r="BZ93" s="124"/>
      <c r="CA93" s="124"/>
      <c r="CB93" s="124"/>
      <c r="CC93" s="124"/>
      <c r="CD93" s="124"/>
      <c r="CE93" s="125"/>
      <c r="CF93" s="136" t="s">
        <v>154</v>
      </c>
      <c r="CG93" s="124"/>
      <c r="CH93" s="124"/>
      <c r="CI93" s="124"/>
      <c r="CJ93" s="124"/>
      <c r="CK93" s="124"/>
      <c r="CL93" s="124"/>
      <c r="CM93" s="124"/>
      <c r="CN93" s="124"/>
      <c r="CO93" s="124"/>
      <c r="CP93" s="124"/>
      <c r="CQ93" s="124"/>
      <c r="CR93" s="125"/>
      <c r="CS93" s="136"/>
      <c r="CT93" s="124"/>
      <c r="CU93" s="124"/>
      <c r="CV93" s="124"/>
      <c r="CW93" s="124"/>
      <c r="CX93" s="124"/>
      <c r="CY93" s="124"/>
      <c r="CZ93" s="124"/>
      <c r="DA93" s="124"/>
      <c r="DB93" s="124"/>
      <c r="DC93" s="124"/>
      <c r="DD93" s="124"/>
      <c r="DE93" s="125"/>
      <c r="DF93" s="126"/>
      <c r="DG93" s="127"/>
      <c r="DH93" s="127"/>
      <c r="DI93" s="127"/>
      <c r="DJ93" s="127"/>
      <c r="DK93" s="127"/>
      <c r="DL93" s="127"/>
      <c r="DM93" s="127"/>
      <c r="DN93" s="127"/>
      <c r="DO93" s="127"/>
      <c r="DP93" s="127"/>
      <c r="DQ93" s="127"/>
      <c r="DR93" s="181"/>
      <c r="DS93" s="126"/>
      <c r="DT93" s="127"/>
      <c r="DU93" s="127"/>
      <c r="DV93" s="127"/>
      <c r="DW93" s="127"/>
      <c r="DX93" s="127"/>
      <c r="DY93" s="127"/>
      <c r="DZ93" s="127"/>
      <c r="EA93" s="127"/>
      <c r="EB93" s="127"/>
      <c r="EC93" s="127"/>
      <c r="ED93" s="127"/>
      <c r="EE93" s="181"/>
      <c r="EF93" s="126"/>
      <c r="EG93" s="127"/>
      <c r="EH93" s="127"/>
      <c r="EI93" s="127"/>
      <c r="EJ93" s="127"/>
      <c r="EK93" s="127"/>
      <c r="EL93" s="127"/>
      <c r="EM93" s="127"/>
      <c r="EN93" s="127"/>
      <c r="EO93" s="127"/>
      <c r="EP93" s="127"/>
      <c r="EQ93" s="127"/>
      <c r="ER93" s="181"/>
      <c r="ES93" s="126"/>
      <c r="ET93" s="127"/>
      <c r="EU93" s="127"/>
      <c r="EV93" s="127"/>
      <c r="EW93" s="127"/>
      <c r="EX93" s="127"/>
      <c r="EY93" s="127"/>
      <c r="EZ93" s="127"/>
      <c r="FA93" s="127"/>
      <c r="FB93" s="127"/>
      <c r="FC93" s="127"/>
      <c r="FD93" s="127"/>
      <c r="FE93" s="128"/>
    </row>
    <row r="94" spans="1:161" ht="11.25" customHeight="1">
      <c r="A94" s="129" t="s">
        <v>155</v>
      </c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  <c r="AU94" s="130"/>
      <c r="AV94" s="130"/>
      <c r="AW94" s="130"/>
      <c r="AX94" s="130"/>
      <c r="AY94" s="130"/>
      <c r="AZ94" s="130"/>
      <c r="BA94" s="130"/>
      <c r="BB94" s="130"/>
      <c r="BC94" s="130"/>
      <c r="BD94" s="130"/>
      <c r="BE94" s="130"/>
      <c r="BF94" s="130"/>
      <c r="BG94" s="130"/>
      <c r="BH94" s="130"/>
      <c r="BI94" s="130"/>
      <c r="BJ94" s="130"/>
      <c r="BK94" s="130"/>
      <c r="BL94" s="130"/>
      <c r="BM94" s="130"/>
      <c r="BN94" s="130"/>
      <c r="BO94" s="130"/>
      <c r="BP94" s="130"/>
      <c r="BQ94" s="130"/>
      <c r="BR94" s="130"/>
      <c r="BS94" s="130"/>
      <c r="BT94" s="130"/>
      <c r="BU94" s="130"/>
      <c r="BV94" s="130"/>
      <c r="BW94" s="131"/>
      <c r="BX94" s="132" t="s">
        <v>156</v>
      </c>
      <c r="BY94" s="133"/>
      <c r="BZ94" s="133"/>
      <c r="CA94" s="133"/>
      <c r="CB94" s="133"/>
      <c r="CC94" s="133"/>
      <c r="CD94" s="133"/>
      <c r="CE94" s="134"/>
      <c r="CF94" s="135" t="s">
        <v>157</v>
      </c>
      <c r="CG94" s="133"/>
      <c r="CH94" s="133"/>
      <c r="CI94" s="133"/>
      <c r="CJ94" s="133"/>
      <c r="CK94" s="133"/>
      <c r="CL94" s="133"/>
      <c r="CM94" s="133"/>
      <c r="CN94" s="133"/>
      <c r="CO94" s="133"/>
      <c r="CP94" s="133"/>
      <c r="CQ94" s="133"/>
      <c r="CR94" s="134"/>
      <c r="CS94" s="135"/>
      <c r="CT94" s="133"/>
      <c r="CU94" s="133"/>
      <c r="CV94" s="133"/>
      <c r="CW94" s="133"/>
      <c r="CX94" s="133"/>
      <c r="CY94" s="133"/>
      <c r="CZ94" s="133"/>
      <c r="DA94" s="133"/>
      <c r="DB94" s="133"/>
      <c r="DC94" s="133"/>
      <c r="DD94" s="133"/>
      <c r="DE94" s="134"/>
      <c r="DF94" s="149">
        <f>113661.72+714819+153400+9100+46280+185120+3400+1000+444600+65894.08</f>
        <v>1737274.8</v>
      </c>
      <c r="DG94" s="150"/>
      <c r="DH94" s="150"/>
      <c r="DI94" s="150"/>
      <c r="DJ94" s="150"/>
      <c r="DK94" s="150"/>
      <c r="DL94" s="150"/>
      <c r="DM94" s="150"/>
      <c r="DN94" s="150"/>
      <c r="DO94" s="150"/>
      <c r="DP94" s="150"/>
      <c r="DQ94" s="150"/>
      <c r="DR94" s="151"/>
      <c r="DS94" s="149">
        <f>DF94</f>
        <v>1737274.8</v>
      </c>
      <c r="DT94" s="150"/>
      <c r="DU94" s="150"/>
      <c r="DV94" s="150"/>
      <c r="DW94" s="150"/>
      <c r="DX94" s="150"/>
      <c r="DY94" s="150"/>
      <c r="DZ94" s="150"/>
      <c r="EA94" s="150"/>
      <c r="EB94" s="150"/>
      <c r="EC94" s="150"/>
      <c r="ED94" s="150"/>
      <c r="EE94" s="151"/>
      <c r="EF94" s="149">
        <f>DF94</f>
        <v>1737274.8</v>
      </c>
      <c r="EG94" s="150"/>
      <c r="EH94" s="150"/>
      <c r="EI94" s="150"/>
      <c r="EJ94" s="150"/>
      <c r="EK94" s="150"/>
      <c r="EL94" s="150"/>
      <c r="EM94" s="150"/>
      <c r="EN94" s="150"/>
      <c r="EO94" s="150"/>
      <c r="EP94" s="150"/>
      <c r="EQ94" s="150"/>
      <c r="ER94" s="151"/>
      <c r="ES94" s="78"/>
      <c r="ET94" s="79"/>
      <c r="EU94" s="79"/>
      <c r="EV94" s="79"/>
      <c r="EW94" s="79"/>
      <c r="EX94" s="79"/>
      <c r="EY94" s="79"/>
      <c r="EZ94" s="79"/>
      <c r="FA94" s="79"/>
      <c r="FB94" s="79"/>
      <c r="FC94" s="79"/>
      <c r="FD94" s="79"/>
      <c r="FE94" s="81"/>
    </row>
    <row r="95" spans="1:161" ht="11.25" customHeight="1">
      <c r="A95" s="182" t="s">
        <v>158</v>
      </c>
      <c r="B95" s="182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  <c r="AQ95" s="182"/>
      <c r="AR95" s="182"/>
      <c r="AS95" s="182"/>
      <c r="AT95" s="182"/>
      <c r="AU95" s="182"/>
      <c r="AV95" s="182"/>
      <c r="AW95" s="182"/>
      <c r="AX95" s="182"/>
      <c r="AY95" s="182"/>
      <c r="AZ95" s="182"/>
      <c r="BA95" s="182"/>
      <c r="BB95" s="182"/>
      <c r="BC95" s="182"/>
      <c r="BD95" s="182"/>
      <c r="BE95" s="182"/>
      <c r="BF95" s="182"/>
      <c r="BG95" s="182"/>
      <c r="BH95" s="182"/>
      <c r="BI95" s="182"/>
      <c r="BJ95" s="182"/>
      <c r="BK95" s="182"/>
      <c r="BL95" s="182"/>
      <c r="BM95" s="182"/>
      <c r="BN95" s="182"/>
      <c r="BO95" s="182"/>
      <c r="BP95" s="182"/>
      <c r="BQ95" s="182"/>
      <c r="BR95" s="182"/>
      <c r="BS95" s="182"/>
      <c r="BT95" s="182"/>
      <c r="BU95" s="182"/>
      <c r="BV95" s="182"/>
      <c r="BW95" s="182"/>
      <c r="BX95" s="137"/>
      <c r="BY95" s="138"/>
      <c r="BZ95" s="138"/>
      <c r="CA95" s="138"/>
      <c r="CB95" s="138"/>
      <c r="CC95" s="138"/>
      <c r="CD95" s="138"/>
      <c r="CE95" s="139"/>
      <c r="CF95" s="140" t="s">
        <v>311</v>
      </c>
      <c r="CG95" s="138"/>
      <c r="CH95" s="138"/>
      <c r="CI95" s="138"/>
      <c r="CJ95" s="138"/>
      <c r="CK95" s="138"/>
      <c r="CL95" s="138"/>
      <c r="CM95" s="138"/>
      <c r="CN95" s="138"/>
      <c r="CO95" s="138"/>
      <c r="CP95" s="138"/>
      <c r="CQ95" s="138"/>
      <c r="CR95" s="139"/>
      <c r="CS95" s="140"/>
      <c r="CT95" s="138"/>
      <c r="CU95" s="138"/>
      <c r="CV95" s="138"/>
      <c r="CW95" s="138"/>
      <c r="CX95" s="138"/>
      <c r="CY95" s="138"/>
      <c r="CZ95" s="138"/>
      <c r="DA95" s="138"/>
      <c r="DB95" s="138"/>
      <c r="DC95" s="138"/>
      <c r="DD95" s="138"/>
      <c r="DE95" s="139"/>
      <c r="DF95" s="141">
        <f>1270072</f>
        <v>1270072</v>
      </c>
      <c r="DG95" s="142"/>
      <c r="DH95" s="142"/>
      <c r="DI95" s="142"/>
      <c r="DJ95" s="142"/>
      <c r="DK95" s="142"/>
      <c r="DL95" s="142"/>
      <c r="DM95" s="142"/>
      <c r="DN95" s="142"/>
      <c r="DO95" s="142"/>
      <c r="DP95" s="142"/>
      <c r="DQ95" s="142"/>
      <c r="DR95" s="143"/>
      <c r="DS95" s="141">
        <f>DF95</f>
        <v>1270072</v>
      </c>
      <c r="DT95" s="142"/>
      <c r="DU95" s="142"/>
      <c r="DV95" s="142"/>
      <c r="DW95" s="142"/>
      <c r="DX95" s="142"/>
      <c r="DY95" s="142"/>
      <c r="DZ95" s="142"/>
      <c r="EA95" s="142"/>
      <c r="EB95" s="142"/>
      <c r="EC95" s="142"/>
      <c r="ED95" s="142"/>
      <c r="EE95" s="143"/>
      <c r="EF95" s="141">
        <f>DF95</f>
        <v>1270072</v>
      </c>
      <c r="EG95" s="142"/>
      <c r="EH95" s="142"/>
      <c r="EI95" s="142"/>
      <c r="EJ95" s="142"/>
      <c r="EK95" s="142"/>
      <c r="EL95" s="142"/>
      <c r="EM95" s="142"/>
      <c r="EN95" s="142"/>
      <c r="EO95" s="142"/>
      <c r="EP95" s="142"/>
      <c r="EQ95" s="142"/>
      <c r="ER95" s="143"/>
      <c r="ES95" s="141"/>
      <c r="ET95" s="142"/>
      <c r="EU95" s="142"/>
      <c r="EV95" s="142"/>
      <c r="EW95" s="142"/>
      <c r="EX95" s="142"/>
      <c r="EY95" s="142"/>
      <c r="EZ95" s="142"/>
      <c r="FA95" s="142"/>
      <c r="FB95" s="142"/>
      <c r="FC95" s="142"/>
      <c r="FD95" s="142"/>
      <c r="FE95" s="144"/>
    </row>
    <row r="96" spans="1:161" ht="11.25" customHeight="1">
      <c r="A96" s="36" t="s">
        <v>310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7"/>
      <c r="BX96" s="132"/>
      <c r="BY96" s="133"/>
      <c r="BZ96" s="133"/>
      <c r="CA96" s="133"/>
      <c r="CB96" s="133"/>
      <c r="CC96" s="133"/>
      <c r="CD96" s="133"/>
      <c r="CE96" s="134"/>
      <c r="CF96" s="135"/>
      <c r="CG96" s="133"/>
      <c r="CH96" s="133"/>
      <c r="CI96" s="133"/>
      <c r="CJ96" s="133"/>
      <c r="CK96" s="133"/>
      <c r="CL96" s="133"/>
      <c r="CM96" s="133"/>
      <c r="CN96" s="133"/>
      <c r="CO96" s="133"/>
      <c r="CP96" s="133"/>
      <c r="CQ96" s="133"/>
      <c r="CR96" s="134"/>
      <c r="CS96" s="135"/>
      <c r="CT96" s="133"/>
      <c r="CU96" s="133"/>
      <c r="CV96" s="133"/>
      <c r="CW96" s="133"/>
      <c r="CX96" s="133"/>
      <c r="CY96" s="133"/>
      <c r="CZ96" s="133"/>
      <c r="DA96" s="133"/>
      <c r="DB96" s="133"/>
      <c r="DC96" s="133"/>
      <c r="DD96" s="133"/>
      <c r="DE96" s="134"/>
      <c r="DF96" s="78"/>
      <c r="DG96" s="7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80"/>
      <c r="DS96" s="78"/>
      <c r="DT96" s="79"/>
      <c r="DU96" s="79"/>
      <c r="DV96" s="79"/>
      <c r="DW96" s="79"/>
      <c r="DX96" s="79"/>
      <c r="DY96" s="79"/>
      <c r="DZ96" s="79"/>
      <c r="EA96" s="79"/>
      <c r="EB96" s="79"/>
      <c r="EC96" s="79"/>
      <c r="ED96" s="79"/>
      <c r="EE96" s="80"/>
      <c r="EF96" s="78"/>
      <c r="EG96" s="79"/>
      <c r="EH96" s="79"/>
      <c r="EI96" s="79"/>
      <c r="EJ96" s="79"/>
      <c r="EK96" s="79"/>
      <c r="EL96" s="79"/>
      <c r="EM96" s="79"/>
      <c r="EN96" s="79"/>
      <c r="EO96" s="79"/>
      <c r="EP96" s="79"/>
      <c r="EQ96" s="79"/>
      <c r="ER96" s="80"/>
      <c r="ES96" s="78"/>
      <c r="ET96" s="79"/>
      <c r="EU96" s="79"/>
      <c r="EV96" s="79"/>
      <c r="EW96" s="79"/>
      <c r="EX96" s="79"/>
      <c r="EY96" s="79"/>
      <c r="EZ96" s="79"/>
      <c r="FA96" s="79"/>
      <c r="FB96" s="79"/>
      <c r="FC96" s="79"/>
      <c r="FD96" s="79"/>
      <c r="FE96" s="81"/>
    </row>
    <row r="97" spans="1:161" ht="11.25" customHeight="1">
      <c r="A97" s="42" t="s">
        <v>159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4" t="s">
        <v>160</v>
      </c>
      <c r="BY97" s="45"/>
      <c r="BZ97" s="45"/>
      <c r="CA97" s="45"/>
      <c r="CB97" s="45"/>
      <c r="CC97" s="45"/>
      <c r="CD97" s="45"/>
      <c r="CE97" s="46"/>
      <c r="CF97" s="47" t="s">
        <v>161</v>
      </c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6"/>
      <c r="CS97" s="47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6"/>
      <c r="DF97" s="39">
        <f>DF98+DF99</f>
        <v>0</v>
      </c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8"/>
      <c r="DS97" s="39">
        <f>DS98+DS99</f>
        <v>0</v>
      </c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8"/>
      <c r="EF97" s="39">
        <f>EF98+EF99</f>
        <v>0</v>
      </c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8"/>
      <c r="ES97" s="39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1"/>
    </row>
    <row r="98" spans="1:161" ht="33.75" customHeight="1">
      <c r="A98" s="154" t="s">
        <v>162</v>
      </c>
      <c r="B98" s="155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  <c r="AW98" s="155"/>
      <c r="AX98" s="155"/>
      <c r="AY98" s="155"/>
      <c r="AZ98" s="155"/>
      <c r="BA98" s="155"/>
      <c r="BB98" s="155"/>
      <c r="BC98" s="155"/>
      <c r="BD98" s="155"/>
      <c r="BE98" s="155"/>
      <c r="BF98" s="155"/>
      <c r="BG98" s="155"/>
      <c r="BH98" s="155"/>
      <c r="BI98" s="155"/>
      <c r="BJ98" s="155"/>
      <c r="BK98" s="155"/>
      <c r="BL98" s="155"/>
      <c r="BM98" s="155"/>
      <c r="BN98" s="155"/>
      <c r="BO98" s="155"/>
      <c r="BP98" s="155"/>
      <c r="BQ98" s="155"/>
      <c r="BR98" s="155"/>
      <c r="BS98" s="155"/>
      <c r="BT98" s="155"/>
      <c r="BU98" s="155"/>
      <c r="BV98" s="155"/>
      <c r="BW98" s="155"/>
      <c r="BX98" s="44" t="s">
        <v>163</v>
      </c>
      <c r="BY98" s="45"/>
      <c r="BZ98" s="45"/>
      <c r="CA98" s="45"/>
      <c r="CB98" s="45"/>
      <c r="CC98" s="45"/>
      <c r="CD98" s="45"/>
      <c r="CE98" s="46"/>
      <c r="CF98" s="47" t="s">
        <v>164</v>
      </c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6"/>
      <c r="CS98" s="47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6"/>
      <c r="DF98" s="39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8"/>
      <c r="DS98" s="39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8"/>
      <c r="EF98" s="39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8"/>
      <c r="ES98" s="39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1"/>
    </row>
    <row r="99" spans="1:161" ht="22.5" customHeight="1">
      <c r="A99" s="154" t="s">
        <v>165</v>
      </c>
      <c r="B99" s="155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  <c r="AY99" s="155"/>
      <c r="AZ99" s="155"/>
      <c r="BA99" s="155"/>
      <c r="BB99" s="155"/>
      <c r="BC99" s="155"/>
      <c r="BD99" s="155"/>
      <c r="BE99" s="155"/>
      <c r="BF99" s="155"/>
      <c r="BG99" s="155"/>
      <c r="BH99" s="155"/>
      <c r="BI99" s="155"/>
      <c r="BJ99" s="155"/>
      <c r="BK99" s="155"/>
      <c r="BL99" s="155"/>
      <c r="BM99" s="155"/>
      <c r="BN99" s="155"/>
      <c r="BO99" s="155"/>
      <c r="BP99" s="155"/>
      <c r="BQ99" s="155"/>
      <c r="BR99" s="155"/>
      <c r="BS99" s="155"/>
      <c r="BT99" s="155"/>
      <c r="BU99" s="155"/>
      <c r="BV99" s="155"/>
      <c r="BW99" s="155"/>
      <c r="BX99" s="44" t="s">
        <v>166</v>
      </c>
      <c r="BY99" s="45"/>
      <c r="BZ99" s="45"/>
      <c r="CA99" s="45"/>
      <c r="CB99" s="45"/>
      <c r="CC99" s="45"/>
      <c r="CD99" s="45"/>
      <c r="CE99" s="46"/>
      <c r="CF99" s="47" t="s">
        <v>167</v>
      </c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6"/>
      <c r="CS99" s="47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6"/>
      <c r="DF99" s="39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8"/>
      <c r="DS99" s="39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8"/>
      <c r="EF99" s="39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8"/>
      <c r="ES99" s="39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1"/>
    </row>
    <row r="100" spans="1:161" ht="12.75" customHeight="1">
      <c r="A100" s="108" t="s">
        <v>273</v>
      </c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8"/>
      <c r="BT100" s="108"/>
      <c r="BU100" s="108"/>
      <c r="BV100" s="108"/>
      <c r="BW100" s="108"/>
      <c r="BX100" s="109" t="s">
        <v>168</v>
      </c>
      <c r="BY100" s="110"/>
      <c r="BZ100" s="110"/>
      <c r="CA100" s="110"/>
      <c r="CB100" s="110"/>
      <c r="CC100" s="110"/>
      <c r="CD100" s="110"/>
      <c r="CE100" s="111"/>
      <c r="CF100" s="112" t="s">
        <v>169</v>
      </c>
      <c r="CG100" s="110"/>
      <c r="CH100" s="110"/>
      <c r="CI100" s="110"/>
      <c r="CJ100" s="110"/>
      <c r="CK100" s="110"/>
      <c r="CL100" s="110"/>
      <c r="CM100" s="110"/>
      <c r="CN100" s="110"/>
      <c r="CO100" s="110"/>
      <c r="CP100" s="110"/>
      <c r="CQ100" s="110"/>
      <c r="CR100" s="111"/>
      <c r="CS100" s="47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6"/>
      <c r="DF100" s="39">
        <f>DF101+DF102+DF103</f>
        <v>0</v>
      </c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8"/>
      <c r="DS100" s="39">
        <f>DS101+DS102+DS103</f>
        <v>0</v>
      </c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8"/>
      <c r="EF100" s="39">
        <f>EF101+EF102+EF103</f>
        <v>0</v>
      </c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8"/>
      <c r="ES100" s="39" t="s">
        <v>40</v>
      </c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1"/>
    </row>
    <row r="101" spans="1:161" ht="22.5" customHeight="1">
      <c r="A101" s="152" t="s">
        <v>274</v>
      </c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/>
      <c r="AF101" s="153"/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  <c r="BI101" s="153"/>
      <c r="BJ101" s="153"/>
      <c r="BK101" s="153"/>
      <c r="BL101" s="153"/>
      <c r="BM101" s="153"/>
      <c r="BN101" s="153"/>
      <c r="BO101" s="153"/>
      <c r="BP101" s="153"/>
      <c r="BQ101" s="153"/>
      <c r="BR101" s="153"/>
      <c r="BS101" s="153"/>
      <c r="BT101" s="153"/>
      <c r="BU101" s="153"/>
      <c r="BV101" s="153"/>
      <c r="BW101" s="153"/>
      <c r="BX101" s="44" t="s">
        <v>170</v>
      </c>
      <c r="BY101" s="45"/>
      <c r="BZ101" s="45"/>
      <c r="CA101" s="45"/>
      <c r="CB101" s="45"/>
      <c r="CC101" s="45"/>
      <c r="CD101" s="45"/>
      <c r="CE101" s="46"/>
      <c r="CF101" s="47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6"/>
      <c r="CS101" s="47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6"/>
      <c r="DF101" s="39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8"/>
      <c r="DS101" s="39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8"/>
      <c r="EF101" s="39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8"/>
      <c r="ES101" s="39" t="s">
        <v>40</v>
      </c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1"/>
    </row>
    <row r="102" spans="1:161" ht="12.75" customHeight="1">
      <c r="A102" s="152" t="s">
        <v>275</v>
      </c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  <c r="BI102" s="153"/>
      <c r="BJ102" s="153"/>
      <c r="BK102" s="153"/>
      <c r="BL102" s="153"/>
      <c r="BM102" s="153"/>
      <c r="BN102" s="153"/>
      <c r="BO102" s="153"/>
      <c r="BP102" s="153"/>
      <c r="BQ102" s="153"/>
      <c r="BR102" s="153"/>
      <c r="BS102" s="153"/>
      <c r="BT102" s="153"/>
      <c r="BU102" s="153"/>
      <c r="BV102" s="153"/>
      <c r="BW102" s="153"/>
      <c r="BX102" s="44" t="s">
        <v>171</v>
      </c>
      <c r="BY102" s="45"/>
      <c r="BZ102" s="45"/>
      <c r="CA102" s="45"/>
      <c r="CB102" s="45"/>
      <c r="CC102" s="45"/>
      <c r="CD102" s="45"/>
      <c r="CE102" s="46"/>
      <c r="CF102" s="47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6"/>
      <c r="CS102" s="47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6"/>
      <c r="DF102" s="39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8"/>
      <c r="DS102" s="39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8"/>
      <c r="EF102" s="39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8"/>
      <c r="ES102" s="39" t="s">
        <v>40</v>
      </c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1"/>
    </row>
    <row r="103" spans="1:161" ht="12.75" customHeight="1">
      <c r="A103" s="152" t="s">
        <v>276</v>
      </c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/>
      <c r="AG103" s="153"/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53"/>
      <c r="BT103" s="153"/>
      <c r="BU103" s="153"/>
      <c r="BV103" s="153"/>
      <c r="BW103" s="153"/>
      <c r="BX103" s="44" t="s">
        <v>172</v>
      </c>
      <c r="BY103" s="45"/>
      <c r="BZ103" s="45"/>
      <c r="CA103" s="45"/>
      <c r="CB103" s="45"/>
      <c r="CC103" s="45"/>
      <c r="CD103" s="45"/>
      <c r="CE103" s="46"/>
      <c r="CF103" s="47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6"/>
      <c r="CS103" s="47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6"/>
      <c r="DF103" s="39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8"/>
      <c r="DS103" s="39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8"/>
      <c r="EF103" s="39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8"/>
      <c r="ES103" s="39" t="s">
        <v>40</v>
      </c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1"/>
    </row>
    <row r="104" spans="1:161" ht="12.75" customHeight="1">
      <c r="A104" s="108" t="s">
        <v>277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108"/>
      <c r="BQ104" s="108"/>
      <c r="BR104" s="108"/>
      <c r="BS104" s="108"/>
      <c r="BT104" s="108"/>
      <c r="BU104" s="108"/>
      <c r="BV104" s="108"/>
      <c r="BW104" s="108"/>
      <c r="BX104" s="109" t="s">
        <v>173</v>
      </c>
      <c r="BY104" s="110"/>
      <c r="BZ104" s="110"/>
      <c r="CA104" s="110"/>
      <c r="CB104" s="110"/>
      <c r="CC104" s="110"/>
      <c r="CD104" s="110"/>
      <c r="CE104" s="111"/>
      <c r="CF104" s="112" t="s">
        <v>40</v>
      </c>
      <c r="CG104" s="110"/>
      <c r="CH104" s="110"/>
      <c r="CI104" s="110"/>
      <c r="CJ104" s="110"/>
      <c r="CK104" s="110"/>
      <c r="CL104" s="110"/>
      <c r="CM104" s="110"/>
      <c r="CN104" s="110"/>
      <c r="CO104" s="110"/>
      <c r="CP104" s="110"/>
      <c r="CQ104" s="110"/>
      <c r="CR104" s="111"/>
      <c r="CS104" s="47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6"/>
      <c r="DF104" s="39">
        <f>DF105+DF106</f>
        <v>0</v>
      </c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8"/>
      <c r="DS104" s="39">
        <f>DS105+DS106</f>
        <v>0</v>
      </c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8"/>
      <c r="EF104" s="39">
        <f>EF105+EF106</f>
        <v>0</v>
      </c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8"/>
      <c r="ES104" s="39" t="s">
        <v>40</v>
      </c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1"/>
    </row>
    <row r="105" spans="1:161" ht="22.5" customHeight="1">
      <c r="A105" s="152" t="s">
        <v>174</v>
      </c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/>
      <c r="AF105" s="153"/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3"/>
      <c r="BE105" s="153"/>
      <c r="BF105" s="153"/>
      <c r="BG105" s="153"/>
      <c r="BH105" s="153"/>
      <c r="BI105" s="153"/>
      <c r="BJ105" s="153"/>
      <c r="BK105" s="153"/>
      <c r="BL105" s="153"/>
      <c r="BM105" s="153"/>
      <c r="BN105" s="153"/>
      <c r="BO105" s="153"/>
      <c r="BP105" s="153"/>
      <c r="BQ105" s="153"/>
      <c r="BR105" s="153"/>
      <c r="BS105" s="153"/>
      <c r="BT105" s="153"/>
      <c r="BU105" s="153"/>
      <c r="BV105" s="153"/>
      <c r="BW105" s="153"/>
      <c r="BX105" s="44" t="s">
        <v>175</v>
      </c>
      <c r="BY105" s="45"/>
      <c r="BZ105" s="45"/>
      <c r="CA105" s="45"/>
      <c r="CB105" s="45"/>
      <c r="CC105" s="45"/>
      <c r="CD105" s="45"/>
      <c r="CE105" s="46"/>
      <c r="CF105" s="47" t="s">
        <v>176</v>
      </c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6"/>
      <c r="CS105" s="47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6"/>
      <c r="DF105" s="39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8"/>
      <c r="DS105" s="39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8"/>
      <c r="EF105" s="39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8"/>
      <c r="ES105" s="39" t="s">
        <v>40</v>
      </c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1"/>
    </row>
    <row r="106" spans="1:161" ht="11.25" customHeight="1" thickBot="1">
      <c r="A106" s="152"/>
      <c r="B106" s="153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/>
      <c r="AF106" s="153"/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3"/>
      <c r="BI106" s="153"/>
      <c r="BJ106" s="153"/>
      <c r="BK106" s="153"/>
      <c r="BL106" s="153"/>
      <c r="BM106" s="153"/>
      <c r="BN106" s="153"/>
      <c r="BO106" s="153"/>
      <c r="BP106" s="153"/>
      <c r="BQ106" s="153"/>
      <c r="BR106" s="153"/>
      <c r="BS106" s="153"/>
      <c r="BT106" s="153"/>
      <c r="BU106" s="153"/>
      <c r="BV106" s="153"/>
      <c r="BW106" s="153"/>
      <c r="BX106" s="123"/>
      <c r="BY106" s="124"/>
      <c r="BZ106" s="124"/>
      <c r="CA106" s="124"/>
      <c r="CB106" s="124"/>
      <c r="CC106" s="124"/>
      <c r="CD106" s="124"/>
      <c r="CE106" s="125"/>
      <c r="CF106" s="136"/>
      <c r="CG106" s="124"/>
      <c r="CH106" s="124"/>
      <c r="CI106" s="124"/>
      <c r="CJ106" s="124"/>
      <c r="CK106" s="124"/>
      <c r="CL106" s="124"/>
      <c r="CM106" s="124"/>
      <c r="CN106" s="124"/>
      <c r="CO106" s="124"/>
      <c r="CP106" s="124"/>
      <c r="CQ106" s="124"/>
      <c r="CR106" s="125"/>
      <c r="CS106" s="136"/>
      <c r="CT106" s="124"/>
      <c r="CU106" s="124"/>
      <c r="CV106" s="124"/>
      <c r="CW106" s="124"/>
      <c r="CX106" s="124"/>
      <c r="CY106" s="124"/>
      <c r="CZ106" s="124"/>
      <c r="DA106" s="124"/>
      <c r="DB106" s="124"/>
      <c r="DC106" s="124"/>
      <c r="DD106" s="124"/>
      <c r="DE106" s="125"/>
      <c r="DF106" s="126"/>
      <c r="DG106" s="127"/>
      <c r="DH106" s="127"/>
      <c r="DI106" s="127"/>
      <c r="DJ106" s="127"/>
      <c r="DK106" s="127"/>
      <c r="DL106" s="127"/>
      <c r="DM106" s="127"/>
      <c r="DN106" s="127"/>
      <c r="DO106" s="127"/>
      <c r="DP106" s="127"/>
      <c r="DQ106" s="127"/>
      <c r="DR106" s="181"/>
      <c r="DS106" s="126"/>
      <c r="DT106" s="127"/>
      <c r="DU106" s="127"/>
      <c r="DV106" s="127"/>
      <c r="DW106" s="127"/>
      <c r="DX106" s="127"/>
      <c r="DY106" s="127"/>
      <c r="DZ106" s="127"/>
      <c r="EA106" s="127"/>
      <c r="EB106" s="127"/>
      <c r="EC106" s="127"/>
      <c r="ED106" s="127"/>
      <c r="EE106" s="181"/>
      <c r="EF106" s="126"/>
      <c r="EG106" s="127"/>
      <c r="EH106" s="127"/>
      <c r="EI106" s="127"/>
      <c r="EJ106" s="127"/>
      <c r="EK106" s="127"/>
      <c r="EL106" s="127"/>
      <c r="EM106" s="127"/>
      <c r="EN106" s="127"/>
      <c r="EO106" s="127"/>
      <c r="EP106" s="127"/>
      <c r="EQ106" s="127"/>
      <c r="ER106" s="181"/>
      <c r="ES106" s="126"/>
      <c r="ET106" s="127"/>
      <c r="EU106" s="127"/>
      <c r="EV106" s="127"/>
      <c r="EW106" s="127"/>
      <c r="EX106" s="127"/>
      <c r="EY106" s="127"/>
      <c r="EZ106" s="127"/>
      <c r="FA106" s="127"/>
      <c r="FB106" s="127"/>
      <c r="FC106" s="127"/>
      <c r="FD106" s="127"/>
      <c r="FE106" s="128"/>
    </row>
    <row r="108" ht="3" customHeight="1"/>
  </sheetData>
  <sheetProtection/>
  <mergeCells count="653">
    <mergeCell ref="A14:AH14"/>
    <mergeCell ref="EZ14:FL14"/>
    <mergeCell ref="AI15:DW15"/>
    <mergeCell ref="EZ15:FL15"/>
    <mergeCell ref="EZ16:FL16"/>
    <mergeCell ref="BN13:BQ13"/>
    <mergeCell ref="BR13:BT13"/>
    <mergeCell ref="BU13:BV13"/>
    <mergeCell ref="BX13:CL13"/>
    <mergeCell ref="CM13:CO13"/>
    <mergeCell ref="CP13:CR13"/>
    <mergeCell ref="CZ10:DB10"/>
    <mergeCell ref="BF11:BL11"/>
    <mergeCell ref="BM11:BO11"/>
    <mergeCell ref="BP11:CK11"/>
    <mergeCell ref="CL11:CN11"/>
    <mergeCell ref="CO11:CS11"/>
    <mergeCell ref="CT11:CV11"/>
    <mergeCell ref="CW11:DE11"/>
    <mergeCell ref="DS6:EP6"/>
    <mergeCell ref="ES6:FL6"/>
    <mergeCell ref="DS7:EP7"/>
    <mergeCell ref="ES7:FL7"/>
    <mergeCell ref="EA8:EC8"/>
    <mergeCell ref="EG8:EU8"/>
    <mergeCell ref="EY8:FA8"/>
    <mergeCell ref="DS1:FL1"/>
    <mergeCell ref="DS2:FL2"/>
    <mergeCell ref="DS3:FL3"/>
    <mergeCell ref="DS4:FL4"/>
    <mergeCell ref="DS5:FL5"/>
    <mergeCell ref="EF105:ER105"/>
    <mergeCell ref="ES105:FE105"/>
    <mergeCell ref="EF103:ER103"/>
    <mergeCell ref="ES103:FE103"/>
    <mergeCell ref="EF104:ER104"/>
    <mergeCell ref="ES106:FE106"/>
    <mergeCell ref="A105:BW105"/>
    <mergeCell ref="BX105:CE105"/>
    <mergeCell ref="CF105:CR105"/>
    <mergeCell ref="CS105:DE105"/>
    <mergeCell ref="DF105:DR105"/>
    <mergeCell ref="DS105:EE105"/>
    <mergeCell ref="A106:BW106"/>
    <mergeCell ref="BX106:CE106"/>
    <mergeCell ref="CF106:CR106"/>
    <mergeCell ref="BX104:CE104"/>
    <mergeCell ref="CF104:CR104"/>
    <mergeCell ref="CS104:DE104"/>
    <mergeCell ref="DF104:DR104"/>
    <mergeCell ref="DS104:EE104"/>
    <mergeCell ref="EF106:ER106"/>
    <mergeCell ref="CS106:DE106"/>
    <mergeCell ref="DF106:DR106"/>
    <mergeCell ref="DS106:EE106"/>
    <mergeCell ref="EF102:ER102"/>
    <mergeCell ref="ES102:FE102"/>
    <mergeCell ref="ES104:FE104"/>
    <mergeCell ref="A103:BW103"/>
    <mergeCell ref="BX103:CE103"/>
    <mergeCell ref="CF103:CR103"/>
    <mergeCell ref="CS103:DE103"/>
    <mergeCell ref="DF103:DR103"/>
    <mergeCell ref="DS103:EE103"/>
    <mergeCell ref="A104:BW104"/>
    <mergeCell ref="A102:BW102"/>
    <mergeCell ref="BX102:CE102"/>
    <mergeCell ref="CF102:CR102"/>
    <mergeCell ref="CS102:DE102"/>
    <mergeCell ref="DF102:DR102"/>
    <mergeCell ref="DS102:EE102"/>
    <mergeCell ref="EF100:ER100"/>
    <mergeCell ref="ES100:FE100"/>
    <mergeCell ref="A101:BW101"/>
    <mergeCell ref="BX101:CE101"/>
    <mergeCell ref="CF101:CR101"/>
    <mergeCell ref="CS101:DE101"/>
    <mergeCell ref="DF101:DR101"/>
    <mergeCell ref="DS101:EE101"/>
    <mergeCell ref="EF101:ER101"/>
    <mergeCell ref="ES101:FE101"/>
    <mergeCell ref="A100:BW100"/>
    <mergeCell ref="BX100:CE100"/>
    <mergeCell ref="CF100:CR100"/>
    <mergeCell ref="CS100:DE100"/>
    <mergeCell ref="DF100:DR100"/>
    <mergeCell ref="DS100:EE100"/>
    <mergeCell ref="EF98:ER98"/>
    <mergeCell ref="ES98:FE98"/>
    <mergeCell ref="A99:BW99"/>
    <mergeCell ref="BX99:CE99"/>
    <mergeCell ref="CF99:CR99"/>
    <mergeCell ref="CS99:DE99"/>
    <mergeCell ref="DF99:DR99"/>
    <mergeCell ref="DS99:EE99"/>
    <mergeCell ref="EF99:ER99"/>
    <mergeCell ref="ES99:FE99"/>
    <mergeCell ref="A98:BW98"/>
    <mergeCell ref="BX98:CE98"/>
    <mergeCell ref="CF98:CR98"/>
    <mergeCell ref="CS98:DE98"/>
    <mergeCell ref="DF98:DR98"/>
    <mergeCell ref="DS98:EE98"/>
    <mergeCell ref="EF95:ER96"/>
    <mergeCell ref="ES95:FE96"/>
    <mergeCell ref="A97:BW97"/>
    <mergeCell ref="BX97:CE97"/>
    <mergeCell ref="CF97:CR97"/>
    <mergeCell ref="CS97:DE97"/>
    <mergeCell ref="DF97:DR97"/>
    <mergeCell ref="DS97:EE97"/>
    <mergeCell ref="EF97:ER97"/>
    <mergeCell ref="ES97:FE97"/>
    <mergeCell ref="A95:BW95"/>
    <mergeCell ref="BX95:CE96"/>
    <mergeCell ref="CF95:CR96"/>
    <mergeCell ref="CS95:DE96"/>
    <mergeCell ref="DF95:DR96"/>
    <mergeCell ref="DS95:EE96"/>
    <mergeCell ref="EF93:ER93"/>
    <mergeCell ref="ES93:FE93"/>
    <mergeCell ref="A94:BW94"/>
    <mergeCell ref="BX94:CE94"/>
    <mergeCell ref="CF94:CR94"/>
    <mergeCell ref="CS94:DE94"/>
    <mergeCell ref="DF94:DR94"/>
    <mergeCell ref="DS94:EE94"/>
    <mergeCell ref="EF94:ER94"/>
    <mergeCell ref="ES94:FE94"/>
    <mergeCell ref="A93:BW93"/>
    <mergeCell ref="BX93:CE93"/>
    <mergeCell ref="CF93:CR93"/>
    <mergeCell ref="CS93:DE93"/>
    <mergeCell ref="DF93:DR93"/>
    <mergeCell ref="DS93:EE93"/>
    <mergeCell ref="EF91:ER91"/>
    <mergeCell ref="ES91:FE91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A91:BW91"/>
    <mergeCell ref="BX91:CE91"/>
    <mergeCell ref="CF91:CR91"/>
    <mergeCell ref="CS91:DE91"/>
    <mergeCell ref="DF91:DR91"/>
    <mergeCell ref="DS91:EE91"/>
    <mergeCell ref="EF89:ER89"/>
    <mergeCell ref="ES89:F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A89:BW89"/>
    <mergeCell ref="BX89:CE89"/>
    <mergeCell ref="CF89:CR89"/>
    <mergeCell ref="CS89:DE89"/>
    <mergeCell ref="DF89:DR89"/>
    <mergeCell ref="DS89:EE89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3:BW83"/>
    <mergeCell ref="BX83:CE83"/>
    <mergeCell ref="CF83:CR83"/>
    <mergeCell ref="CS83:DE83"/>
    <mergeCell ref="DF83:DR83"/>
    <mergeCell ref="DS83:EE83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1:BW81"/>
    <mergeCell ref="BX81:CE81"/>
    <mergeCell ref="CF81:CR81"/>
    <mergeCell ref="CS81:DE81"/>
    <mergeCell ref="DF81:DR81"/>
    <mergeCell ref="DS81:EE81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79:BW79"/>
    <mergeCell ref="BX79:CE79"/>
    <mergeCell ref="CF79:CR79"/>
    <mergeCell ref="CS79:DE79"/>
    <mergeCell ref="DF79:DR79"/>
    <mergeCell ref="DS79:EE79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7:BW77"/>
    <mergeCell ref="BX77:CE77"/>
    <mergeCell ref="CF77:CR77"/>
    <mergeCell ref="CS77:DE77"/>
    <mergeCell ref="DF77:DR77"/>
    <mergeCell ref="DS77:EE77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5:BW75"/>
    <mergeCell ref="BX75:CE75"/>
    <mergeCell ref="CF75:CR75"/>
    <mergeCell ref="CS75:DE75"/>
    <mergeCell ref="DF75:DR75"/>
    <mergeCell ref="DS75:EE75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3:BW73"/>
    <mergeCell ref="BX73:CE73"/>
    <mergeCell ref="CF73:CR73"/>
    <mergeCell ref="CS73:DE73"/>
    <mergeCell ref="DF73:DR73"/>
    <mergeCell ref="DS73:EE73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1:BW71"/>
    <mergeCell ref="BX71:CE71"/>
    <mergeCell ref="CF71:CR71"/>
    <mergeCell ref="CS71:DE71"/>
    <mergeCell ref="DF71:DR71"/>
    <mergeCell ref="DS71:EE71"/>
    <mergeCell ref="EF69:ER69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69:BW69"/>
    <mergeCell ref="BX69:CE69"/>
    <mergeCell ref="CF69:CR69"/>
    <mergeCell ref="CS69:DE69"/>
    <mergeCell ref="DF69:DR69"/>
    <mergeCell ref="DS69:EE69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7:BW67"/>
    <mergeCell ref="BX67:CE67"/>
    <mergeCell ref="CF67:CR67"/>
    <mergeCell ref="CS67:DE67"/>
    <mergeCell ref="DF67:DR67"/>
    <mergeCell ref="DS67:EE67"/>
    <mergeCell ref="EF64:ER64"/>
    <mergeCell ref="ES64:FE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4:BW64"/>
    <mergeCell ref="BX64:CE64"/>
    <mergeCell ref="CF64:CR64"/>
    <mergeCell ref="CS64:DE64"/>
    <mergeCell ref="DF64:DR64"/>
    <mergeCell ref="DS64:EE64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2:BW62"/>
    <mergeCell ref="BX62:CE62"/>
    <mergeCell ref="CF62:CR62"/>
    <mergeCell ref="CS62:DE62"/>
    <mergeCell ref="DF62:DR62"/>
    <mergeCell ref="DS62:EE62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0:BW60"/>
    <mergeCell ref="BX60:CE60"/>
    <mergeCell ref="CF60:CR60"/>
    <mergeCell ref="CS60:DE60"/>
    <mergeCell ref="DF60:DR60"/>
    <mergeCell ref="DS60:EE60"/>
    <mergeCell ref="EF58:ER58"/>
    <mergeCell ref="ES58:FE58"/>
    <mergeCell ref="CS59:DE59"/>
    <mergeCell ref="DF59:DR59"/>
    <mergeCell ref="DS59:EE59"/>
    <mergeCell ref="EF59:ER59"/>
    <mergeCell ref="ES59:FE59"/>
    <mergeCell ref="CS58:DE58"/>
    <mergeCell ref="DF58:DR58"/>
    <mergeCell ref="DS58:EE58"/>
    <mergeCell ref="A58:BW58"/>
    <mergeCell ref="A59:BW59"/>
    <mergeCell ref="BX58:CE58"/>
    <mergeCell ref="CF58:CR58"/>
    <mergeCell ref="BX59:CE59"/>
    <mergeCell ref="CF59:CR59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6:BW56"/>
    <mergeCell ref="EF54:ER54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A54:BW54"/>
    <mergeCell ref="BX54:CE54"/>
    <mergeCell ref="CF54:CR54"/>
    <mergeCell ref="CS54:DE54"/>
    <mergeCell ref="DF54:DR54"/>
    <mergeCell ref="DS54:EE54"/>
    <mergeCell ref="EF51:ER52"/>
    <mergeCell ref="ES51:FE52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EF50:ER50"/>
    <mergeCell ref="ES50:FE50"/>
    <mergeCell ref="BX49:CE49"/>
    <mergeCell ref="A51:BW51"/>
    <mergeCell ref="BX51:CE52"/>
    <mergeCell ref="CF51:CR52"/>
    <mergeCell ref="CS51:DE52"/>
    <mergeCell ref="A52:BW52"/>
    <mergeCell ref="DF51:DR52"/>
    <mergeCell ref="DS51:EE52"/>
    <mergeCell ref="A50:BW50"/>
    <mergeCell ref="BX50:CE50"/>
    <mergeCell ref="CF50:CR50"/>
    <mergeCell ref="CS50:DE50"/>
    <mergeCell ref="DF50:DR50"/>
    <mergeCell ref="DS50:EE50"/>
    <mergeCell ref="CF49:CR49"/>
    <mergeCell ref="CS49:DE49"/>
    <mergeCell ref="DF49:DR49"/>
    <mergeCell ref="DS49:EE49"/>
    <mergeCell ref="EF49:ER49"/>
    <mergeCell ref="ES47:FE48"/>
    <mergeCell ref="DF47:DR48"/>
    <mergeCell ref="DS47:EE48"/>
    <mergeCell ref="EF47:ER48"/>
    <mergeCell ref="ES49:FE49"/>
    <mergeCell ref="A66:BW66"/>
    <mergeCell ref="BX66:CE66"/>
    <mergeCell ref="CF66:CR66"/>
    <mergeCell ref="CS66:DE66"/>
    <mergeCell ref="DF66:DR66"/>
    <mergeCell ref="DS66:EE66"/>
    <mergeCell ref="EF66:ER66"/>
    <mergeCell ref="ES66:FE66"/>
    <mergeCell ref="A49:BW49"/>
    <mergeCell ref="EF44:ER44"/>
    <mergeCell ref="ES44:FE44"/>
    <mergeCell ref="A47:BW47"/>
    <mergeCell ref="BX47:CE48"/>
    <mergeCell ref="CF47:CR48"/>
    <mergeCell ref="CS47:DE48"/>
    <mergeCell ref="A48:BW48"/>
    <mergeCell ref="A44:BW44"/>
    <mergeCell ref="BX44:CE44"/>
    <mergeCell ref="CF44:CR44"/>
    <mergeCell ref="CS44:DE44"/>
    <mergeCell ref="DF44:DR44"/>
    <mergeCell ref="DS44:EE44"/>
    <mergeCell ref="ES41:FE41"/>
    <mergeCell ref="A42:BW42"/>
    <mergeCell ref="BX42:CE43"/>
    <mergeCell ref="CF42:CR43"/>
    <mergeCell ref="CS42:DE43"/>
    <mergeCell ref="A43:BW43"/>
    <mergeCell ref="DF42:DR43"/>
    <mergeCell ref="DS42:EE43"/>
    <mergeCell ref="EF42:ER43"/>
    <mergeCell ref="ES42:FE43"/>
    <mergeCell ref="DS39:EE40"/>
    <mergeCell ref="EF39:ER40"/>
    <mergeCell ref="ES39:FE40"/>
    <mergeCell ref="A41:BW41"/>
    <mergeCell ref="BX41:CE41"/>
    <mergeCell ref="CF41:CR41"/>
    <mergeCell ref="CS41:DE41"/>
    <mergeCell ref="DF41:DR41"/>
    <mergeCell ref="DS41:EE41"/>
    <mergeCell ref="EF41:ER41"/>
    <mergeCell ref="A39:BW39"/>
    <mergeCell ref="BX39:CE40"/>
    <mergeCell ref="CF39:CR40"/>
    <mergeCell ref="CS39:DE40"/>
    <mergeCell ref="A40:BW40"/>
    <mergeCell ref="DF39:DR40"/>
    <mergeCell ref="ES37:FE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CS37:DE37"/>
    <mergeCell ref="DS37:EE37"/>
    <mergeCell ref="EF37:ER37"/>
    <mergeCell ref="CF35:CR35"/>
    <mergeCell ref="DS36:EE36"/>
    <mergeCell ref="EF36:ER36"/>
    <mergeCell ref="CS35:DE35"/>
    <mergeCell ref="DF35:DR35"/>
    <mergeCell ref="DS35:EE35"/>
    <mergeCell ref="ES36:FE36"/>
    <mergeCell ref="A36:BW36"/>
    <mergeCell ref="BX36:CE36"/>
    <mergeCell ref="CF36:CR36"/>
    <mergeCell ref="CS36:DE36"/>
    <mergeCell ref="A37:BW37"/>
    <mergeCell ref="BX37:CE37"/>
    <mergeCell ref="CF37:CR37"/>
    <mergeCell ref="DF36:DR36"/>
    <mergeCell ref="DF37:DR37"/>
    <mergeCell ref="ES35:FE35"/>
    <mergeCell ref="A34:BW34"/>
    <mergeCell ref="BX34:CE34"/>
    <mergeCell ref="CF34:CR34"/>
    <mergeCell ref="CS34:DE34"/>
    <mergeCell ref="ES32:FE33"/>
    <mergeCell ref="DF34:DR34"/>
    <mergeCell ref="DS34:EE34"/>
    <mergeCell ref="EF34:ER34"/>
    <mergeCell ref="ES34:FE34"/>
    <mergeCell ref="BX56:CE56"/>
    <mergeCell ref="CF56:CR56"/>
    <mergeCell ref="CS56:DE56"/>
    <mergeCell ref="A32:BW32"/>
    <mergeCell ref="A33:BW33"/>
    <mergeCell ref="BX32:CE33"/>
    <mergeCell ref="CF32:CR33"/>
    <mergeCell ref="CS32:DE33"/>
    <mergeCell ref="A35:BW35"/>
    <mergeCell ref="BX35:CE35"/>
    <mergeCell ref="DF56:DR56"/>
    <mergeCell ref="DS56:EE56"/>
    <mergeCell ref="EF56:ER56"/>
    <mergeCell ref="DF31:DR31"/>
    <mergeCell ref="DS31:EE31"/>
    <mergeCell ref="EF31:ER31"/>
    <mergeCell ref="DF32:DR33"/>
    <mergeCell ref="DS32:EE33"/>
    <mergeCell ref="EF32:ER33"/>
    <mergeCell ref="EF35:ER35"/>
    <mergeCell ref="ES30:FE30"/>
    <mergeCell ref="ES31:FE31"/>
    <mergeCell ref="A31:BW31"/>
    <mergeCell ref="BX31:CE31"/>
    <mergeCell ref="CF31:CR31"/>
    <mergeCell ref="CS31:DE31"/>
    <mergeCell ref="DS29:EE29"/>
    <mergeCell ref="EF29:ER29"/>
    <mergeCell ref="ES29:FE29"/>
    <mergeCell ref="A30:BW30"/>
    <mergeCell ref="BX30:CE30"/>
    <mergeCell ref="CF30:CR30"/>
    <mergeCell ref="CS30:DE30"/>
    <mergeCell ref="DF30:DR30"/>
    <mergeCell ref="DS30:EE30"/>
    <mergeCell ref="EF30:ER30"/>
    <mergeCell ref="A29:BW29"/>
    <mergeCell ref="BX29:CE29"/>
    <mergeCell ref="CF29:CR29"/>
    <mergeCell ref="CS29:DE29"/>
    <mergeCell ref="DF29:DR29"/>
    <mergeCell ref="R18:DW18"/>
    <mergeCell ref="A21:FL21"/>
    <mergeCell ref="A28:BW28"/>
    <mergeCell ref="BX28:CE28"/>
    <mergeCell ref="CF28:CR28"/>
    <mergeCell ref="EZ17:FL17"/>
    <mergeCell ref="EZ18:FL18"/>
    <mergeCell ref="EZ19:FL19"/>
    <mergeCell ref="EZ11:FL12"/>
    <mergeCell ref="EF27:ER27"/>
    <mergeCell ref="ES27:FE27"/>
    <mergeCell ref="DF24:FE24"/>
    <mergeCell ref="DL25:DN25"/>
    <mergeCell ref="EZ13:FL13"/>
    <mergeCell ref="DS27:EE27"/>
    <mergeCell ref="CS28:DE28"/>
    <mergeCell ref="DF28:DR28"/>
    <mergeCell ref="DS28:EE28"/>
    <mergeCell ref="EF28:ER28"/>
    <mergeCell ref="ES28:FE28"/>
    <mergeCell ref="A27:BW27"/>
    <mergeCell ref="BX27:CE27"/>
    <mergeCell ref="CF27:CR27"/>
    <mergeCell ref="CS27:DE27"/>
    <mergeCell ref="DF27:DR27"/>
    <mergeCell ref="EF25:EK25"/>
    <mergeCell ref="EL25:EN25"/>
    <mergeCell ref="EO25:ER25"/>
    <mergeCell ref="EF26:ER26"/>
    <mergeCell ref="ES25:FE26"/>
    <mergeCell ref="DS25:DX25"/>
    <mergeCell ref="DY25:EA25"/>
    <mergeCell ref="EB25:EE25"/>
    <mergeCell ref="DS26:EE26"/>
    <mergeCell ref="DS45:EE45"/>
    <mergeCell ref="EF45:ER45"/>
    <mergeCell ref="ES45:FE45"/>
    <mergeCell ref="A24:BW26"/>
    <mergeCell ref="BX24:CE26"/>
    <mergeCell ref="CF24:CR26"/>
    <mergeCell ref="CS24:DE26"/>
    <mergeCell ref="DF26:DR26"/>
    <mergeCell ref="DF25:DK25"/>
    <mergeCell ref="DO25:DR25"/>
    <mergeCell ref="A45:BW45"/>
    <mergeCell ref="BX45:CE45"/>
    <mergeCell ref="CF45:CR45"/>
    <mergeCell ref="CS45:DE45"/>
    <mergeCell ref="DF45:DR45"/>
    <mergeCell ref="DF46:DR46"/>
    <mergeCell ref="DS46:EE46"/>
    <mergeCell ref="EF46:ER46"/>
    <mergeCell ref="ES46:FE46"/>
    <mergeCell ref="A46:BW46"/>
    <mergeCell ref="BX46:CE46"/>
    <mergeCell ref="CF46:CR46"/>
    <mergeCell ref="CS46:DE46"/>
    <mergeCell ref="A85:BW85"/>
    <mergeCell ref="A87:BW87"/>
    <mergeCell ref="A86:BW86"/>
    <mergeCell ref="CF86:CR86"/>
    <mergeCell ref="CS86:DE86"/>
    <mergeCell ref="DF86:DR86"/>
    <mergeCell ref="CS87:DE87"/>
    <mergeCell ref="DF87:DR87"/>
    <mergeCell ref="DS87:EE87"/>
    <mergeCell ref="EF87:ER87"/>
    <mergeCell ref="DS85:EE85"/>
    <mergeCell ref="BX85:CE85"/>
    <mergeCell ref="BX86:CE86"/>
    <mergeCell ref="BX87:CE87"/>
    <mergeCell ref="EF85:ER85"/>
    <mergeCell ref="ES85:FE85"/>
    <mergeCell ref="ES86:FE86"/>
    <mergeCell ref="CF85:CR85"/>
    <mergeCell ref="CS85:DE85"/>
    <mergeCell ref="DF85:DR85"/>
    <mergeCell ref="DS86:EE86"/>
    <mergeCell ref="EF86:ER86"/>
    <mergeCell ref="ES87:FE87"/>
    <mergeCell ref="A88:BW88"/>
    <mergeCell ref="BX88:CE88"/>
    <mergeCell ref="CF88:CR88"/>
    <mergeCell ref="CS88:DE88"/>
    <mergeCell ref="DF88:DR88"/>
    <mergeCell ref="DS88:EE88"/>
    <mergeCell ref="EF88:ER88"/>
    <mergeCell ref="ES88:FE88"/>
    <mergeCell ref="CF87:CR87"/>
  </mergeCells>
  <printOptions/>
  <pageMargins left="0.5905511811023623" right="0.5118110236220472" top="0.6299212598425197" bottom="0.31496062992125984" header="0.1968503937007874" footer="0.1968503937007874"/>
  <pageSetup horizontalDpi="600" verticalDpi="600" orientation="landscape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X68"/>
  <sheetViews>
    <sheetView view="pageBreakPreview" zoomScaleSheetLayoutView="100" zoomScalePageLayoutView="0" workbookViewId="0" topLeftCell="A1">
      <selection activeCell="EA59" sqref="EA59"/>
    </sheetView>
  </sheetViews>
  <sheetFormatPr defaultColWidth="0.875" defaultRowHeight="12.75"/>
  <cols>
    <col min="1" max="179" width="0.875" style="1" customWidth="1"/>
    <col min="180" max="180" width="11.375" style="1" customWidth="1"/>
    <col min="181" max="16384" width="0.875" style="1" customWidth="1"/>
  </cols>
  <sheetData>
    <row r="1" spans="2:164" s="6" customFormat="1" ht="13.5" customHeight="1">
      <c r="B1" s="247" t="s">
        <v>281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  <c r="BK1" s="247"/>
      <c r="BL1" s="247"/>
      <c r="BM1" s="247"/>
      <c r="BN1" s="247"/>
      <c r="BO1" s="247"/>
      <c r="BP1" s="247"/>
      <c r="BQ1" s="247"/>
      <c r="BR1" s="247"/>
      <c r="BS1" s="247"/>
      <c r="BT1" s="247"/>
      <c r="BU1" s="247"/>
      <c r="BV1" s="247"/>
      <c r="BW1" s="247"/>
      <c r="BX1" s="247"/>
      <c r="BY1" s="247"/>
      <c r="BZ1" s="247"/>
      <c r="CA1" s="247"/>
      <c r="CB1" s="247"/>
      <c r="CC1" s="247"/>
      <c r="CD1" s="247"/>
      <c r="CE1" s="247"/>
      <c r="CF1" s="247"/>
      <c r="CG1" s="247"/>
      <c r="CH1" s="247"/>
      <c r="CI1" s="247"/>
      <c r="CJ1" s="247"/>
      <c r="CK1" s="247"/>
      <c r="CL1" s="247"/>
      <c r="CM1" s="247"/>
      <c r="CN1" s="247"/>
      <c r="CO1" s="247"/>
      <c r="CP1" s="247"/>
      <c r="CQ1" s="247"/>
      <c r="CR1" s="247"/>
      <c r="CS1" s="247"/>
      <c r="CT1" s="247"/>
      <c r="CU1" s="247"/>
      <c r="CV1" s="247"/>
      <c r="CW1" s="247"/>
      <c r="CX1" s="247"/>
      <c r="CY1" s="247"/>
      <c r="CZ1" s="247"/>
      <c r="DA1" s="247"/>
      <c r="DB1" s="247"/>
      <c r="DC1" s="247"/>
      <c r="DD1" s="247"/>
      <c r="DE1" s="247"/>
      <c r="DF1" s="247"/>
      <c r="DG1" s="247"/>
      <c r="DH1" s="247"/>
      <c r="DI1" s="247"/>
      <c r="DJ1" s="247"/>
      <c r="DK1" s="247"/>
      <c r="DL1" s="247"/>
      <c r="DM1" s="247"/>
      <c r="DN1" s="247"/>
      <c r="DO1" s="247"/>
      <c r="DP1" s="247"/>
      <c r="DQ1" s="247"/>
      <c r="DR1" s="247"/>
      <c r="DS1" s="247"/>
      <c r="DT1" s="247"/>
      <c r="DU1" s="247"/>
      <c r="DV1" s="247"/>
      <c r="DW1" s="247"/>
      <c r="DX1" s="247"/>
      <c r="DY1" s="247"/>
      <c r="DZ1" s="247"/>
      <c r="EA1" s="247"/>
      <c r="EB1" s="247"/>
      <c r="EC1" s="247"/>
      <c r="ED1" s="247"/>
      <c r="EE1" s="247"/>
      <c r="EF1" s="247"/>
      <c r="EG1" s="247"/>
      <c r="EH1" s="247"/>
      <c r="EI1" s="247"/>
      <c r="EJ1" s="247"/>
      <c r="EK1" s="247"/>
      <c r="EL1" s="247"/>
      <c r="EM1" s="247"/>
      <c r="EN1" s="247"/>
      <c r="EO1" s="247"/>
      <c r="EP1" s="247"/>
      <c r="EQ1" s="247"/>
      <c r="ER1" s="247"/>
      <c r="ES1" s="247"/>
      <c r="ET1" s="247"/>
      <c r="EU1" s="247"/>
      <c r="EV1" s="247"/>
      <c r="EW1" s="247"/>
      <c r="EX1" s="247"/>
      <c r="EY1" s="247"/>
      <c r="EZ1" s="247"/>
      <c r="FA1" s="247"/>
      <c r="FB1" s="247"/>
      <c r="FC1" s="247"/>
      <c r="FD1" s="247"/>
      <c r="FE1" s="247"/>
      <c r="FF1" s="247"/>
      <c r="FG1" s="247"/>
      <c r="FH1" s="247"/>
    </row>
    <row r="2" ht="7.5" customHeight="1"/>
    <row r="3" spans="1:165" ht="11.25" customHeight="1">
      <c r="A3" s="59" t="s">
        <v>177</v>
      </c>
      <c r="B3" s="59"/>
      <c r="C3" s="59"/>
      <c r="D3" s="59"/>
      <c r="E3" s="59"/>
      <c r="F3" s="59"/>
      <c r="G3" s="60"/>
      <c r="H3" s="52" t="s">
        <v>0</v>
      </c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3"/>
      <c r="CL3" s="58" t="s">
        <v>178</v>
      </c>
      <c r="CM3" s="59"/>
      <c r="CN3" s="59"/>
      <c r="CO3" s="59"/>
      <c r="CP3" s="59"/>
      <c r="CQ3" s="59"/>
      <c r="CR3" s="59"/>
      <c r="CS3" s="60"/>
      <c r="CT3" s="58" t="s">
        <v>179</v>
      </c>
      <c r="CU3" s="59"/>
      <c r="CV3" s="59"/>
      <c r="CW3" s="59"/>
      <c r="CX3" s="59"/>
      <c r="CY3" s="59"/>
      <c r="CZ3" s="59"/>
      <c r="DA3" s="60"/>
      <c r="DB3" s="58" t="s">
        <v>278</v>
      </c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60"/>
      <c r="DN3" s="234" t="s">
        <v>8</v>
      </c>
      <c r="DO3" s="235"/>
      <c r="DP3" s="235"/>
      <c r="DQ3" s="235"/>
      <c r="DR3" s="235"/>
      <c r="DS3" s="235"/>
      <c r="DT3" s="235"/>
      <c r="DU3" s="235"/>
      <c r="DV3" s="235"/>
      <c r="DW3" s="235"/>
      <c r="DX3" s="235"/>
      <c r="DY3" s="235"/>
      <c r="DZ3" s="235"/>
      <c r="EA3" s="235"/>
      <c r="EB3" s="235"/>
      <c r="EC3" s="235"/>
      <c r="ED3" s="235"/>
      <c r="EE3" s="235"/>
      <c r="EF3" s="235"/>
      <c r="EG3" s="235"/>
      <c r="EH3" s="235"/>
      <c r="EI3" s="235"/>
      <c r="EJ3" s="235"/>
      <c r="EK3" s="235"/>
      <c r="EL3" s="235"/>
      <c r="EM3" s="235"/>
      <c r="EN3" s="235"/>
      <c r="EO3" s="235"/>
      <c r="EP3" s="235"/>
      <c r="EQ3" s="235"/>
      <c r="ER3" s="235"/>
      <c r="ES3" s="235"/>
      <c r="ET3" s="235"/>
      <c r="EU3" s="235"/>
      <c r="EV3" s="235"/>
      <c r="EW3" s="235"/>
      <c r="EX3" s="235"/>
      <c r="EY3" s="235"/>
      <c r="EZ3" s="235"/>
      <c r="FA3" s="235"/>
      <c r="FB3" s="235"/>
      <c r="FC3" s="235"/>
      <c r="FD3" s="235"/>
      <c r="FE3" s="235"/>
      <c r="FF3" s="235"/>
      <c r="FG3" s="235"/>
      <c r="FH3" s="235"/>
      <c r="FI3" s="235"/>
    </row>
    <row r="4" spans="1:165" ht="11.25" customHeight="1">
      <c r="A4" s="62"/>
      <c r="B4" s="62"/>
      <c r="C4" s="62"/>
      <c r="D4" s="62"/>
      <c r="E4" s="62"/>
      <c r="F4" s="62"/>
      <c r="G4" s="63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5"/>
      <c r="CL4" s="61"/>
      <c r="CM4" s="62"/>
      <c r="CN4" s="62"/>
      <c r="CO4" s="62"/>
      <c r="CP4" s="62"/>
      <c r="CQ4" s="62"/>
      <c r="CR4" s="62"/>
      <c r="CS4" s="63"/>
      <c r="CT4" s="61"/>
      <c r="CU4" s="62"/>
      <c r="CV4" s="62"/>
      <c r="CW4" s="62"/>
      <c r="CX4" s="62"/>
      <c r="CY4" s="62"/>
      <c r="CZ4" s="62"/>
      <c r="DA4" s="63"/>
      <c r="DB4" s="61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3"/>
      <c r="DN4" s="236" t="s">
        <v>2</v>
      </c>
      <c r="DO4" s="237"/>
      <c r="DP4" s="237"/>
      <c r="DQ4" s="237"/>
      <c r="DR4" s="237"/>
      <c r="DS4" s="237"/>
      <c r="DT4" s="238" t="s">
        <v>309</v>
      </c>
      <c r="DU4" s="238"/>
      <c r="DV4" s="238"/>
      <c r="DW4" s="239" t="s">
        <v>3</v>
      </c>
      <c r="DX4" s="239"/>
      <c r="DY4" s="240"/>
      <c r="DZ4" s="236" t="s">
        <v>2</v>
      </c>
      <c r="EA4" s="237"/>
      <c r="EB4" s="237"/>
      <c r="EC4" s="237"/>
      <c r="ED4" s="237"/>
      <c r="EE4" s="237"/>
      <c r="EF4" s="238" t="s">
        <v>312</v>
      </c>
      <c r="EG4" s="238"/>
      <c r="EH4" s="238"/>
      <c r="EI4" s="239" t="s">
        <v>3</v>
      </c>
      <c r="EJ4" s="239"/>
      <c r="EK4" s="240"/>
      <c r="EL4" s="236" t="s">
        <v>2</v>
      </c>
      <c r="EM4" s="237"/>
      <c r="EN4" s="237"/>
      <c r="EO4" s="237"/>
      <c r="EP4" s="237"/>
      <c r="EQ4" s="237"/>
      <c r="ER4" s="238" t="s">
        <v>313</v>
      </c>
      <c r="ES4" s="238"/>
      <c r="ET4" s="238"/>
      <c r="EU4" s="239" t="s">
        <v>3</v>
      </c>
      <c r="EV4" s="239"/>
      <c r="EW4" s="240"/>
      <c r="EX4" s="58" t="s">
        <v>7</v>
      </c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</row>
    <row r="5" spans="1:165" ht="39" customHeight="1">
      <c r="A5" s="65"/>
      <c r="B5" s="65"/>
      <c r="C5" s="65"/>
      <c r="D5" s="65"/>
      <c r="E5" s="65"/>
      <c r="F5" s="65"/>
      <c r="G5" s="6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7"/>
      <c r="CL5" s="64"/>
      <c r="CM5" s="65"/>
      <c r="CN5" s="65"/>
      <c r="CO5" s="65"/>
      <c r="CP5" s="65"/>
      <c r="CQ5" s="65"/>
      <c r="CR5" s="65"/>
      <c r="CS5" s="66"/>
      <c r="CT5" s="64"/>
      <c r="CU5" s="65"/>
      <c r="CV5" s="65"/>
      <c r="CW5" s="65"/>
      <c r="CX5" s="65"/>
      <c r="CY5" s="65"/>
      <c r="CZ5" s="65"/>
      <c r="DA5" s="66"/>
      <c r="DB5" s="64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6"/>
      <c r="DN5" s="241" t="s">
        <v>180</v>
      </c>
      <c r="DO5" s="242"/>
      <c r="DP5" s="242"/>
      <c r="DQ5" s="242"/>
      <c r="DR5" s="242"/>
      <c r="DS5" s="242"/>
      <c r="DT5" s="242"/>
      <c r="DU5" s="242"/>
      <c r="DV5" s="242"/>
      <c r="DW5" s="242"/>
      <c r="DX5" s="242"/>
      <c r="DY5" s="243"/>
      <c r="DZ5" s="241" t="s">
        <v>181</v>
      </c>
      <c r="EA5" s="242"/>
      <c r="EB5" s="242"/>
      <c r="EC5" s="242"/>
      <c r="ED5" s="242"/>
      <c r="EE5" s="242"/>
      <c r="EF5" s="242"/>
      <c r="EG5" s="242"/>
      <c r="EH5" s="242"/>
      <c r="EI5" s="242"/>
      <c r="EJ5" s="242"/>
      <c r="EK5" s="243"/>
      <c r="EL5" s="241" t="s">
        <v>182</v>
      </c>
      <c r="EM5" s="242"/>
      <c r="EN5" s="242"/>
      <c r="EO5" s="242"/>
      <c r="EP5" s="242"/>
      <c r="EQ5" s="242"/>
      <c r="ER5" s="242"/>
      <c r="ES5" s="242"/>
      <c r="ET5" s="242"/>
      <c r="EU5" s="242"/>
      <c r="EV5" s="242"/>
      <c r="EW5" s="243"/>
      <c r="EX5" s="64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</row>
    <row r="6" spans="1:165" ht="12" thickBot="1">
      <c r="A6" s="82" t="s">
        <v>9</v>
      </c>
      <c r="B6" s="82"/>
      <c r="C6" s="82"/>
      <c r="D6" s="82"/>
      <c r="E6" s="82"/>
      <c r="F6" s="82"/>
      <c r="G6" s="83"/>
      <c r="H6" s="82" t="s">
        <v>10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3"/>
      <c r="CL6" s="84" t="s">
        <v>11</v>
      </c>
      <c r="CM6" s="85"/>
      <c r="CN6" s="85"/>
      <c r="CO6" s="85"/>
      <c r="CP6" s="85"/>
      <c r="CQ6" s="85"/>
      <c r="CR6" s="85"/>
      <c r="CS6" s="86"/>
      <c r="CT6" s="84" t="s">
        <v>12</v>
      </c>
      <c r="CU6" s="85"/>
      <c r="CV6" s="85"/>
      <c r="CW6" s="85"/>
      <c r="CX6" s="85"/>
      <c r="CY6" s="85"/>
      <c r="CZ6" s="85"/>
      <c r="DA6" s="86"/>
      <c r="DB6" s="84" t="s">
        <v>262</v>
      </c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6"/>
      <c r="DN6" s="84" t="s">
        <v>13</v>
      </c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6"/>
      <c r="DZ6" s="84" t="s">
        <v>14</v>
      </c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6"/>
      <c r="EL6" s="84" t="s">
        <v>15</v>
      </c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6"/>
      <c r="EX6" s="84" t="s">
        <v>16</v>
      </c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</row>
    <row r="7" spans="1:180" ht="12.75" customHeight="1">
      <c r="A7" s="110">
        <v>1</v>
      </c>
      <c r="B7" s="110"/>
      <c r="C7" s="110"/>
      <c r="D7" s="110"/>
      <c r="E7" s="110"/>
      <c r="F7" s="110"/>
      <c r="G7" s="111"/>
      <c r="H7" s="248" t="s">
        <v>282</v>
      </c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249" t="s">
        <v>183</v>
      </c>
      <c r="CM7" s="250"/>
      <c r="CN7" s="250"/>
      <c r="CO7" s="250"/>
      <c r="CP7" s="250"/>
      <c r="CQ7" s="250"/>
      <c r="CR7" s="250"/>
      <c r="CS7" s="251"/>
      <c r="CT7" s="72" t="s">
        <v>40</v>
      </c>
      <c r="CU7" s="73"/>
      <c r="CV7" s="73"/>
      <c r="CW7" s="73"/>
      <c r="CX7" s="73"/>
      <c r="CY7" s="73"/>
      <c r="CZ7" s="73"/>
      <c r="DA7" s="74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4"/>
      <c r="DN7" s="244">
        <f>DN10+DN14</f>
        <v>3007346.8</v>
      </c>
      <c r="DO7" s="245"/>
      <c r="DP7" s="245"/>
      <c r="DQ7" s="245"/>
      <c r="DR7" s="245"/>
      <c r="DS7" s="245"/>
      <c r="DT7" s="245"/>
      <c r="DU7" s="245"/>
      <c r="DV7" s="245"/>
      <c r="DW7" s="245"/>
      <c r="DX7" s="245"/>
      <c r="DY7" s="252"/>
      <c r="DZ7" s="244">
        <f>DZ10+DZ14</f>
        <v>3007346.8</v>
      </c>
      <c r="EA7" s="245"/>
      <c r="EB7" s="245"/>
      <c r="EC7" s="245"/>
      <c r="ED7" s="245"/>
      <c r="EE7" s="245"/>
      <c r="EF7" s="245"/>
      <c r="EG7" s="245"/>
      <c r="EH7" s="245"/>
      <c r="EI7" s="245"/>
      <c r="EJ7" s="245"/>
      <c r="EK7" s="252"/>
      <c r="EL7" s="244">
        <f>EL10+EL14</f>
        <v>3007346.8</v>
      </c>
      <c r="EM7" s="245"/>
      <c r="EN7" s="245"/>
      <c r="EO7" s="245"/>
      <c r="EP7" s="245"/>
      <c r="EQ7" s="245"/>
      <c r="ER7" s="245"/>
      <c r="ES7" s="245"/>
      <c r="ET7" s="245"/>
      <c r="EU7" s="245"/>
      <c r="EV7" s="245"/>
      <c r="EW7" s="252"/>
      <c r="EX7" s="244"/>
      <c r="EY7" s="245"/>
      <c r="EZ7" s="245"/>
      <c r="FA7" s="245"/>
      <c r="FB7" s="245"/>
      <c r="FC7" s="245"/>
      <c r="FD7" s="245"/>
      <c r="FE7" s="245"/>
      <c r="FF7" s="245"/>
      <c r="FG7" s="245"/>
      <c r="FH7" s="245"/>
      <c r="FI7" s="246"/>
      <c r="FX7" s="38">
        <f>'стр.1_4'!DF91</f>
        <v>3007346.8</v>
      </c>
    </row>
    <row r="8" spans="1:165" ht="90" customHeight="1">
      <c r="A8" s="45" t="s">
        <v>184</v>
      </c>
      <c r="B8" s="45"/>
      <c r="C8" s="45"/>
      <c r="D8" s="45"/>
      <c r="E8" s="45"/>
      <c r="F8" s="45"/>
      <c r="G8" s="46"/>
      <c r="H8" s="253" t="s">
        <v>284</v>
      </c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44" t="s">
        <v>185</v>
      </c>
      <c r="CM8" s="45"/>
      <c r="CN8" s="45"/>
      <c r="CO8" s="45"/>
      <c r="CP8" s="45"/>
      <c r="CQ8" s="45"/>
      <c r="CR8" s="45"/>
      <c r="CS8" s="46"/>
      <c r="CT8" s="47" t="s">
        <v>40</v>
      </c>
      <c r="CU8" s="45"/>
      <c r="CV8" s="45"/>
      <c r="CW8" s="45"/>
      <c r="CX8" s="45"/>
      <c r="CY8" s="45"/>
      <c r="CZ8" s="45"/>
      <c r="DA8" s="46"/>
      <c r="DB8" s="47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6"/>
      <c r="DN8" s="39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8"/>
      <c r="DZ8" s="39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8"/>
      <c r="EL8" s="39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8"/>
      <c r="EX8" s="39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1"/>
    </row>
    <row r="9" spans="1:165" ht="24" customHeight="1">
      <c r="A9" s="45" t="s">
        <v>186</v>
      </c>
      <c r="B9" s="45"/>
      <c r="C9" s="45"/>
      <c r="D9" s="45"/>
      <c r="E9" s="45"/>
      <c r="F9" s="45"/>
      <c r="G9" s="46"/>
      <c r="H9" s="253" t="s">
        <v>283</v>
      </c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44" t="s">
        <v>187</v>
      </c>
      <c r="CM9" s="45"/>
      <c r="CN9" s="45"/>
      <c r="CO9" s="45"/>
      <c r="CP9" s="45"/>
      <c r="CQ9" s="45"/>
      <c r="CR9" s="45"/>
      <c r="CS9" s="46"/>
      <c r="CT9" s="47" t="s">
        <v>40</v>
      </c>
      <c r="CU9" s="45"/>
      <c r="CV9" s="45"/>
      <c r="CW9" s="45"/>
      <c r="CX9" s="45"/>
      <c r="CY9" s="45"/>
      <c r="CZ9" s="45"/>
      <c r="DA9" s="46"/>
      <c r="DB9" s="47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6"/>
      <c r="DN9" s="39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8"/>
      <c r="DZ9" s="39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8"/>
      <c r="EL9" s="39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8"/>
      <c r="EX9" s="39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1"/>
    </row>
    <row r="10" spans="1:165" ht="24" customHeight="1">
      <c r="A10" s="45" t="s">
        <v>188</v>
      </c>
      <c r="B10" s="45"/>
      <c r="C10" s="45"/>
      <c r="D10" s="45"/>
      <c r="E10" s="45"/>
      <c r="F10" s="45"/>
      <c r="G10" s="46"/>
      <c r="H10" s="253" t="s">
        <v>285</v>
      </c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44" t="s">
        <v>190</v>
      </c>
      <c r="CM10" s="45"/>
      <c r="CN10" s="45"/>
      <c r="CO10" s="45"/>
      <c r="CP10" s="45"/>
      <c r="CQ10" s="45"/>
      <c r="CR10" s="45"/>
      <c r="CS10" s="46"/>
      <c r="CT10" s="47" t="s">
        <v>40</v>
      </c>
      <c r="CU10" s="45"/>
      <c r="CV10" s="45"/>
      <c r="CW10" s="45"/>
      <c r="CX10" s="45"/>
      <c r="CY10" s="45"/>
      <c r="CZ10" s="45"/>
      <c r="DA10" s="46"/>
      <c r="DB10" s="47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6"/>
      <c r="DN10" s="39">
        <f>DN11</f>
        <v>2000885</v>
      </c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8"/>
      <c r="DZ10" s="39">
        <f>DZ11</f>
        <v>2000885</v>
      </c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8"/>
      <c r="EL10" s="39">
        <f>EL11</f>
        <v>2000885</v>
      </c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8"/>
      <c r="EX10" s="39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1"/>
    </row>
    <row r="11" spans="1:165" ht="24" customHeight="1">
      <c r="A11" s="45" t="s">
        <v>254</v>
      </c>
      <c r="B11" s="45"/>
      <c r="C11" s="45"/>
      <c r="D11" s="45"/>
      <c r="E11" s="45"/>
      <c r="F11" s="45"/>
      <c r="G11" s="46"/>
      <c r="H11" s="233" t="s">
        <v>196</v>
      </c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44" t="s">
        <v>255</v>
      </c>
      <c r="CM11" s="45"/>
      <c r="CN11" s="45"/>
      <c r="CO11" s="45"/>
      <c r="CP11" s="45"/>
      <c r="CQ11" s="45"/>
      <c r="CR11" s="45"/>
      <c r="CS11" s="46"/>
      <c r="CT11" s="47" t="s">
        <v>40</v>
      </c>
      <c r="CU11" s="45"/>
      <c r="CV11" s="45"/>
      <c r="CW11" s="45"/>
      <c r="CX11" s="45"/>
      <c r="CY11" s="45"/>
      <c r="CZ11" s="45"/>
      <c r="DA11" s="46"/>
      <c r="DB11" s="47" t="s">
        <v>40</v>
      </c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6"/>
      <c r="DN11" s="39">
        <f>22733+1270072+599459.2+1800+46280+60540.8</f>
        <v>2000885</v>
      </c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8"/>
      <c r="DZ11" s="39">
        <f>DN11</f>
        <v>2000885</v>
      </c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8"/>
      <c r="EL11" s="39">
        <f>DN11</f>
        <v>2000885</v>
      </c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8"/>
      <c r="EX11" s="39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1"/>
    </row>
    <row r="12" spans="1:165" ht="24" customHeight="1">
      <c r="A12" s="45"/>
      <c r="B12" s="45"/>
      <c r="C12" s="45"/>
      <c r="D12" s="45"/>
      <c r="E12" s="45"/>
      <c r="F12" s="45"/>
      <c r="G12" s="46"/>
      <c r="H12" s="229" t="s">
        <v>286</v>
      </c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  <c r="CK12" s="231"/>
      <c r="CL12" s="44" t="s">
        <v>256</v>
      </c>
      <c r="CM12" s="45"/>
      <c r="CN12" s="45"/>
      <c r="CO12" s="45"/>
      <c r="CP12" s="45"/>
      <c r="CQ12" s="45"/>
      <c r="CR12" s="45"/>
      <c r="CS12" s="46"/>
      <c r="CT12" s="47"/>
      <c r="CU12" s="45"/>
      <c r="CV12" s="45"/>
      <c r="CW12" s="45"/>
      <c r="CX12" s="45"/>
      <c r="CY12" s="45"/>
      <c r="CZ12" s="45"/>
      <c r="DA12" s="46"/>
      <c r="DB12" s="47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6"/>
      <c r="DN12" s="39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8"/>
      <c r="DZ12" s="39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8"/>
      <c r="EL12" s="39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8"/>
      <c r="EX12" s="39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1"/>
    </row>
    <row r="13" spans="1:165" ht="11.25">
      <c r="A13" s="45" t="s">
        <v>257</v>
      </c>
      <c r="B13" s="45"/>
      <c r="C13" s="45"/>
      <c r="D13" s="45"/>
      <c r="E13" s="45"/>
      <c r="F13" s="45"/>
      <c r="G13" s="46"/>
      <c r="H13" s="233" t="s">
        <v>222</v>
      </c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44" t="s">
        <v>258</v>
      </c>
      <c r="CM13" s="45"/>
      <c r="CN13" s="45"/>
      <c r="CO13" s="45"/>
      <c r="CP13" s="45"/>
      <c r="CQ13" s="45"/>
      <c r="CR13" s="45"/>
      <c r="CS13" s="46"/>
      <c r="CT13" s="47" t="s">
        <v>40</v>
      </c>
      <c r="CU13" s="45"/>
      <c r="CV13" s="45"/>
      <c r="CW13" s="45"/>
      <c r="CX13" s="45"/>
      <c r="CY13" s="45"/>
      <c r="CZ13" s="45"/>
      <c r="DA13" s="46"/>
      <c r="DB13" s="47" t="s">
        <v>40</v>
      </c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6"/>
      <c r="DN13" s="39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8"/>
      <c r="DZ13" s="39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8"/>
      <c r="EL13" s="39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8"/>
      <c r="EX13" s="39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1"/>
    </row>
    <row r="14" spans="1:165" ht="24" customHeight="1">
      <c r="A14" s="45" t="s">
        <v>189</v>
      </c>
      <c r="B14" s="45"/>
      <c r="C14" s="45"/>
      <c r="D14" s="45"/>
      <c r="E14" s="45"/>
      <c r="F14" s="45"/>
      <c r="G14" s="46"/>
      <c r="H14" s="253" t="s">
        <v>287</v>
      </c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44" t="s">
        <v>191</v>
      </c>
      <c r="CM14" s="45"/>
      <c r="CN14" s="45"/>
      <c r="CO14" s="45"/>
      <c r="CP14" s="45"/>
      <c r="CQ14" s="45"/>
      <c r="CR14" s="45"/>
      <c r="CS14" s="46"/>
      <c r="CT14" s="47" t="s">
        <v>40</v>
      </c>
      <c r="CU14" s="45"/>
      <c r="CV14" s="45"/>
      <c r="CW14" s="45"/>
      <c r="CX14" s="45"/>
      <c r="CY14" s="45"/>
      <c r="CZ14" s="45"/>
      <c r="DA14" s="46"/>
      <c r="DB14" s="47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6"/>
      <c r="DN14" s="39">
        <f>DN15+DN18+DN32</f>
        <v>1006461.8</v>
      </c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8"/>
      <c r="DZ14" s="39">
        <f>DZ15+DZ18+DZ32</f>
        <v>1006461.8</v>
      </c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8"/>
      <c r="EL14" s="39">
        <f>EL15+EL18+EL32</f>
        <v>1006461.8</v>
      </c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8"/>
      <c r="EX14" s="39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1"/>
    </row>
    <row r="15" spans="1:165" ht="34.5" customHeight="1">
      <c r="A15" s="45" t="s">
        <v>192</v>
      </c>
      <c r="B15" s="45"/>
      <c r="C15" s="45"/>
      <c r="D15" s="45"/>
      <c r="E15" s="45"/>
      <c r="F15" s="45"/>
      <c r="G15" s="46"/>
      <c r="H15" s="233" t="s">
        <v>194</v>
      </c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44" t="s">
        <v>193</v>
      </c>
      <c r="CM15" s="45"/>
      <c r="CN15" s="45"/>
      <c r="CO15" s="45"/>
      <c r="CP15" s="45"/>
      <c r="CQ15" s="45"/>
      <c r="CR15" s="45"/>
      <c r="CS15" s="46"/>
      <c r="CT15" s="47" t="s">
        <v>40</v>
      </c>
      <c r="CU15" s="45"/>
      <c r="CV15" s="45"/>
      <c r="CW15" s="45"/>
      <c r="CX15" s="45"/>
      <c r="CY15" s="45"/>
      <c r="CZ15" s="45"/>
      <c r="DA15" s="46"/>
      <c r="DB15" s="47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6"/>
      <c r="DN15" s="39">
        <f>DN16</f>
        <v>652819</v>
      </c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8"/>
      <c r="DZ15" s="39">
        <f>DN15</f>
        <v>652819</v>
      </c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8"/>
      <c r="EL15" s="39">
        <f>DN15</f>
        <v>652819</v>
      </c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8"/>
      <c r="EX15" s="39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1"/>
    </row>
    <row r="16" spans="1:165" ht="24" customHeight="1">
      <c r="A16" s="45" t="s">
        <v>195</v>
      </c>
      <c r="B16" s="45"/>
      <c r="C16" s="45"/>
      <c r="D16" s="45"/>
      <c r="E16" s="45"/>
      <c r="F16" s="45"/>
      <c r="G16" s="46"/>
      <c r="H16" s="232" t="s">
        <v>196</v>
      </c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4" t="s">
        <v>197</v>
      </c>
      <c r="CM16" s="45"/>
      <c r="CN16" s="45"/>
      <c r="CO16" s="45"/>
      <c r="CP16" s="45"/>
      <c r="CQ16" s="45"/>
      <c r="CR16" s="45"/>
      <c r="CS16" s="46"/>
      <c r="CT16" s="47" t="s">
        <v>40</v>
      </c>
      <c r="CU16" s="45"/>
      <c r="CV16" s="45"/>
      <c r="CW16" s="45"/>
      <c r="CX16" s="45"/>
      <c r="CY16" s="45"/>
      <c r="CZ16" s="45"/>
      <c r="DA16" s="46"/>
      <c r="DB16" s="47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6"/>
      <c r="DN16" s="39">
        <f>115359.8+153400-60540.8+444600</f>
        <v>652819</v>
      </c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8"/>
      <c r="DZ16" s="39">
        <f>DN16</f>
        <v>652819</v>
      </c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8"/>
      <c r="EL16" s="39">
        <f>DN16</f>
        <v>652819</v>
      </c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8"/>
      <c r="EX16" s="39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1"/>
    </row>
    <row r="17" spans="1:165" ht="12.75" customHeight="1">
      <c r="A17" s="45" t="s">
        <v>198</v>
      </c>
      <c r="B17" s="45"/>
      <c r="C17" s="45"/>
      <c r="D17" s="45"/>
      <c r="E17" s="45"/>
      <c r="F17" s="45"/>
      <c r="G17" s="46"/>
      <c r="H17" s="232" t="s">
        <v>288</v>
      </c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4" t="s">
        <v>199</v>
      </c>
      <c r="CM17" s="45"/>
      <c r="CN17" s="45"/>
      <c r="CO17" s="45"/>
      <c r="CP17" s="45"/>
      <c r="CQ17" s="45"/>
      <c r="CR17" s="45"/>
      <c r="CS17" s="46"/>
      <c r="CT17" s="47" t="s">
        <v>40</v>
      </c>
      <c r="CU17" s="45"/>
      <c r="CV17" s="45"/>
      <c r="CW17" s="45"/>
      <c r="CX17" s="45"/>
      <c r="CY17" s="45"/>
      <c r="CZ17" s="45"/>
      <c r="DA17" s="46"/>
      <c r="DB17" s="47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6"/>
      <c r="DN17" s="39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8"/>
      <c r="DZ17" s="39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8"/>
      <c r="EL17" s="39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8"/>
      <c r="EX17" s="39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1"/>
    </row>
    <row r="18" spans="1:165" ht="24" customHeight="1">
      <c r="A18" s="45" t="s">
        <v>200</v>
      </c>
      <c r="B18" s="45"/>
      <c r="C18" s="45"/>
      <c r="D18" s="45"/>
      <c r="E18" s="45"/>
      <c r="F18" s="45"/>
      <c r="G18" s="46"/>
      <c r="H18" s="233" t="s">
        <v>201</v>
      </c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44" t="s">
        <v>202</v>
      </c>
      <c r="CM18" s="45"/>
      <c r="CN18" s="45"/>
      <c r="CO18" s="45"/>
      <c r="CP18" s="45"/>
      <c r="CQ18" s="45"/>
      <c r="CR18" s="45"/>
      <c r="CS18" s="46"/>
      <c r="CT18" s="47" t="s">
        <v>40</v>
      </c>
      <c r="CU18" s="45"/>
      <c r="CV18" s="45"/>
      <c r="CW18" s="45"/>
      <c r="CX18" s="45"/>
      <c r="CY18" s="45"/>
      <c r="CZ18" s="45"/>
      <c r="DA18" s="46"/>
      <c r="DB18" s="47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6"/>
      <c r="DN18" s="39">
        <f>DN19</f>
        <v>262714.08</v>
      </c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8"/>
      <c r="DZ18" s="39">
        <f>DZ19</f>
        <v>262714.08</v>
      </c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8"/>
      <c r="EL18" s="39">
        <f>EL19</f>
        <v>262714.08</v>
      </c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8"/>
      <c r="EX18" s="39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1"/>
    </row>
    <row r="19" spans="1:165" ht="24" customHeight="1">
      <c r="A19" s="45" t="s">
        <v>203</v>
      </c>
      <c r="B19" s="45"/>
      <c r="C19" s="45"/>
      <c r="D19" s="45"/>
      <c r="E19" s="45"/>
      <c r="F19" s="45"/>
      <c r="G19" s="46"/>
      <c r="H19" s="232" t="s">
        <v>196</v>
      </c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4" t="s">
        <v>204</v>
      </c>
      <c r="CM19" s="45"/>
      <c r="CN19" s="45"/>
      <c r="CO19" s="45"/>
      <c r="CP19" s="45"/>
      <c r="CQ19" s="45"/>
      <c r="CR19" s="45"/>
      <c r="CS19" s="46"/>
      <c r="CT19" s="47" t="s">
        <v>40</v>
      </c>
      <c r="CU19" s="45"/>
      <c r="CV19" s="45"/>
      <c r="CW19" s="45"/>
      <c r="CX19" s="45"/>
      <c r="CY19" s="45"/>
      <c r="CZ19" s="45"/>
      <c r="DA19" s="46"/>
      <c r="DB19" s="47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6"/>
      <c r="DN19" s="39">
        <f>7300+185120+3400+1000+65894.08</f>
        <v>262714.08</v>
      </c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8"/>
      <c r="DZ19" s="39">
        <f>DN19</f>
        <v>262714.08</v>
      </c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8"/>
      <c r="EL19" s="39">
        <f>DN19</f>
        <v>262714.08</v>
      </c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8"/>
      <c r="EX19" s="39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1"/>
    </row>
    <row r="20" spans="1:165" ht="24" customHeight="1">
      <c r="A20" s="45"/>
      <c r="B20" s="45"/>
      <c r="C20" s="45"/>
      <c r="D20" s="45"/>
      <c r="E20" s="45"/>
      <c r="F20" s="45"/>
      <c r="G20" s="46"/>
      <c r="H20" s="229" t="s">
        <v>289</v>
      </c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1"/>
      <c r="CL20" s="44" t="s">
        <v>259</v>
      </c>
      <c r="CM20" s="45"/>
      <c r="CN20" s="45"/>
      <c r="CO20" s="45"/>
      <c r="CP20" s="45"/>
      <c r="CQ20" s="45"/>
      <c r="CR20" s="45"/>
      <c r="CS20" s="46"/>
      <c r="CT20" s="47"/>
      <c r="CU20" s="45"/>
      <c r="CV20" s="45"/>
      <c r="CW20" s="45"/>
      <c r="CX20" s="45"/>
      <c r="CY20" s="45"/>
      <c r="CZ20" s="45"/>
      <c r="DA20" s="46"/>
      <c r="DB20" s="47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6"/>
      <c r="DN20" s="39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8"/>
      <c r="DZ20" s="39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8"/>
      <c r="EL20" s="39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8"/>
      <c r="EX20" s="39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1"/>
    </row>
    <row r="21" spans="1:165" ht="12.75" customHeight="1">
      <c r="A21" s="45" t="s">
        <v>205</v>
      </c>
      <c r="B21" s="45"/>
      <c r="C21" s="45"/>
      <c r="D21" s="45"/>
      <c r="E21" s="45"/>
      <c r="F21" s="45"/>
      <c r="G21" s="46"/>
      <c r="H21" s="232" t="s">
        <v>222</v>
      </c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4" t="s">
        <v>206</v>
      </c>
      <c r="CM21" s="45"/>
      <c r="CN21" s="45"/>
      <c r="CO21" s="45"/>
      <c r="CP21" s="45"/>
      <c r="CQ21" s="45"/>
      <c r="CR21" s="45"/>
      <c r="CS21" s="46"/>
      <c r="CT21" s="47" t="s">
        <v>40</v>
      </c>
      <c r="CU21" s="45"/>
      <c r="CV21" s="45"/>
      <c r="CW21" s="45"/>
      <c r="CX21" s="45"/>
      <c r="CY21" s="45"/>
      <c r="CZ21" s="45"/>
      <c r="DA21" s="46"/>
      <c r="DB21" s="47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6"/>
      <c r="DN21" s="39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8"/>
      <c r="DZ21" s="39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8"/>
      <c r="EL21" s="39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8"/>
      <c r="EX21" s="39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1"/>
    </row>
    <row r="22" spans="1:165" ht="12.75" customHeight="1">
      <c r="A22" s="45" t="s">
        <v>207</v>
      </c>
      <c r="B22" s="45"/>
      <c r="C22" s="45"/>
      <c r="D22" s="45"/>
      <c r="E22" s="45"/>
      <c r="F22" s="45"/>
      <c r="G22" s="46"/>
      <c r="H22" s="233" t="s">
        <v>290</v>
      </c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44" t="s">
        <v>208</v>
      </c>
      <c r="CM22" s="45"/>
      <c r="CN22" s="45"/>
      <c r="CO22" s="45"/>
      <c r="CP22" s="45"/>
      <c r="CQ22" s="45"/>
      <c r="CR22" s="45"/>
      <c r="CS22" s="46"/>
      <c r="CT22" s="47" t="s">
        <v>40</v>
      </c>
      <c r="CU22" s="45"/>
      <c r="CV22" s="45"/>
      <c r="CW22" s="45"/>
      <c r="CX22" s="45"/>
      <c r="CY22" s="45"/>
      <c r="CZ22" s="45"/>
      <c r="DA22" s="46"/>
      <c r="DB22" s="47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6"/>
      <c r="DN22" s="39">
        <f>DN23</f>
        <v>0</v>
      </c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8"/>
      <c r="DZ22" s="39">
        <f>DZ23</f>
        <v>0</v>
      </c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8"/>
      <c r="EL22" s="39">
        <f>EL23</f>
        <v>0</v>
      </c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8"/>
      <c r="EX22" s="39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1"/>
    </row>
    <row r="23" spans="1:165" ht="24" customHeight="1" thickBot="1">
      <c r="A23" s="45"/>
      <c r="B23" s="45"/>
      <c r="C23" s="45"/>
      <c r="D23" s="45"/>
      <c r="E23" s="45"/>
      <c r="F23" s="45"/>
      <c r="G23" s="46"/>
      <c r="H23" s="229" t="s">
        <v>289</v>
      </c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0"/>
      <c r="BF23" s="230"/>
      <c r="BG23" s="230"/>
      <c r="BH23" s="230"/>
      <c r="BI23" s="230"/>
      <c r="BJ23" s="230"/>
      <c r="BK23" s="230"/>
      <c r="BL23" s="230"/>
      <c r="BM23" s="230"/>
      <c r="BN23" s="230"/>
      <c r="BO23" s="230"/>
      <c r="BP23" s="230"/>
      <c r="BQ23" s="230"/>
      <c r="BR23" s="230"/>
      <c r="BS23" s="230"/>
      <c r="BT23" s="230"/>
      <c r="BU23" s="230"/>
      <c r="BV23" s="230"/>
      <c r="BW23" s="230"/>
      <c r="BX23" s="230"/>
      <c r="BY23" s="230"/>
      <c r="BZ23" s="230"/>
      <c r="CA23" s="230"/>
      <c r="CB23" s="230"/>
      <c r="CC23" s="230"/>
      <c r="CD23" s="230"/>
      <c r="CE23" s="230"/>
      <c r="CF23" s="230"/>
      <c r="CG23" s="230"/>
      <c r="CH23" s="230"/>
      <c r="CI23" s="230"/>
      <c r="CJ23" s="230"/>
      <c r="CK23" s="231"/>
      <c r="CL23" s="123" t="s">
        <v>260</v>
      </c>
      <c r="CM23" s="124"/>
      <c r="CN23" s="124"/>
      <c r="CO23" s="124"/>
      <c r="CP23" s="124"/>
      <c r="CQ23" s="124"/>
      <c r="CR23" s="124"/>
      <c r="CS23" s="125"/>
      <c r="CT23" s="136"/>
      <c r="CU23" s="124"/>
      <c r="CV23" s="124"/>
      <c r="CW23" s="124"/>
      <c r="CX23" s="124"/>
      <c r="CY23" s="124"/>
      <c r="CZ23" s="124"/>
      <c r="DA23" s="125"/>
      <c r="DB23" s="136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5"/>
      <c r="DN23" s="126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81"/>
      <c r="DZ23" s="126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81"/>
      <c r="EL23" s="126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81"/>
      <c r="EX23" s="126"/>
      <c r="EY23" s="127"/>
      <c r="EZ23" s="127"/>
      <c r="FA23" s="127"/>
      <c r="FB23" s="127"/>
      <c r="FC23" s="127"/>
      <c r="FD23" s="127"/>
      <c r="FE23" s="127"/>
      <c r="FF23" s="127"/>
      <c r="FG23" s="127"/>
      <c r="FH23" s="127"/>
      <c r="FI23" s="128"/>
    </row>
    <row r="24" spans="1:165" ht="6" customHeight="1">
      <c r="A24" s="2"/>
      <c r="B24" s="2"/>
      <c r="C24" s="2"/>
      <c r="D24" s="2"/>
      <c r="E24" s="2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</row>
    <row r="25" spans="1:165" ht="11.25" customHeight="1">
      <c r="A25" s="59" t="s">
        <v>177</v>
      </c>
      <c r="B25" s="59"/>
      <c r="C25" s="59"/>
      <c r="D25" s="59"/>
      <c r="E25" s="59"/>
      <c r="F25" s="59"/>
      <c r="G25" s="60"/>
      <c r="H25" s="52" t="s">
        <v>0</v>
      </c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3"/>
      <c r="CL25" s="58" t="s">
        <v>178</v>
      </c>
      <c r="CM25" s="59"/>
      <c r="CN25" s="59"/>
      <c r="CO25" s="59"/>
      <c r="CP25" s="59"/>
      <c r="CQ25" s="59"/>
      <c r="CR25" s="59"/>
      <c r="CS25" s="60"/>
      <c r="CT25" s="58" t="s">
        <v>179</v>
      </c>
      <c r="CU25" s="59"/>
      <c r="CV25" s="59"/>
      <c r="CW25" s="59"/>
      <c r="CX25" s="59"/>
      <c r="CY25" s="59"/>
      <c r="CZ25" s="59"/>
      <c r="DA25" s="60"/>
      <c r="DB25" s="58" t="s">
        <v>292</v>
      </c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60"/>
      <c r="DN25" s="163" t="s">
        <v>8</v>
      </c>
      <c r="DO25" s="164"/>
      <c r="DP25" s="164"/>
      <c r="DQ25" s="164"/>
      <c r="DR25" s="164"/>
      <c r="DS25" s="164"/>
      <c r="DT25" s="164"/>
      <c r="DU25" s="164"/>
      <c r="DV25" s="164"/>
      <c r="DW25" s="164"/>
      <c r="DX25" s="164"/>
      <c r="DY25" s="164"/>
      <c r="DZ25" s="164"/>
      <c r="EA25" s="164"/>
      <c r="EB25" s="164"/>
      <c r="EC25" s="164"/>
      <c r="ED25" s="164"/>
      <c r="EE25" s="164"/>
      <c r="EF25" s="164"/>
      <c r="EG25" s="164"/>
      <c r="EH25" s="164"/>
      <c r="EI25" s="164"/>
      <c r="EJ25" s="164"/>
      <c r="EK25" s="164"/>
      <c r="EL25" s="164"/>
      <c r="EM25" s="164"/>
      <c r="EN25" s="164"/>
      <c r="EO25" s="164"/>
      <c r="EP25" s="164"/>
      <c r="EQ25" s="164"/>
      <c r="ER25" s="164"/>
      <c r="ES25" s="164"/>
      <c r="ET25" s="164"/>
      <c r="EU25" s="164"/>
      <c r="EV25" s="164"/>
      <c r="EW25" s="164"/>
      <c r="EX25" s="164"/>
      <c r="EY25" s="164"/>
      <c r="EZ25" s="164"/>
      <c r="FA25" s="164"/>
      <c r="FB25" s="164"/>
      <c r="FC25" s="164"/>
      <c r="FD25" s="164"/>
      <c r="FE25" s="164"/>
      <c r="FF25" s="164"/>
      <c r="FG25" s="164"/>
      <c r="FH25" s="164"/>
      <c r="FI25" s="164"/>
    </row>
    <row r="26" spans="1:165" ht="11.25" customHeight="1">
      <c r="A26" s="62"/>
      <c r="B26" s="62"/>
      <c r="C26" s="62"/>
      <c r="D26" s="62"/>
      <c r="E26" s="62"/>
      <c r="F26" s="62"/>
      <c r="G26" s="63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5"/>
      <c r="CL26" s="61"/>
      <c r="CM26" s="62"/>
      <c r="CN26" s="62"/>
      <c r="CO26" s="62"/>
      <c r="CP26" s="62"/>
      <c r="CQ26" s="62"/>
      <c r="CR26" s="62"/>
      <c r="CS26" s="63"/>
      <c r="CT26" s="61"/>
      <c r="CU26" s="62"/>
      <c r="CV26" s="62"/>
      <c r="CW26" s="62"/>
      <c r="CX26" s="62"/>
      <c r="CY26" s="62"/>
      <c r="CZ26" s="62"/>
      <c r="DA26" s="63"/>
      <c r="DB26" s="61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3"/>
      <c r="DN26" s="221" t="s">
        <v>2</v>
      </c>
      <c r="DO26" s="222"/>
      <c r="DP26" s="222"/>
      <c r="DQ26" s="222"/>
      <c r="DR26" s="222"/>
      <c r="DS26" s="222"/>
      <c r="DT26" s="220">
        <v>23</v>
      </c>
      <c r="DU26" s="220"/>
      <c r="DV26" s="220"/>
      <c r="DW26" s="223" t="s">
        <v>3</v>
      </c>
      <c r="DX26" s="223"/>
      <c r="DY26" s="224"/>
      <c r="DZ26" s="221" t="s">
        <v>2</v>
      </c>
      <c r="EA26" s="222"/>
      <c r="EB26" s="222"/>
      <c r="EC26" s="222"/>
      <c r="ED26" s="222"/>
      <c r="EE26" s="222"/>
      <c r="EF26" s="220">
        <v>24</v>
      </c>
      <c r="EG26" s="220"/>
      <c r="EH26" s="220"/>
      <c r="EI26" s="223" t="s">
        <v>3</v>
      </c>
      <c r="EJ26" s="223"/>
      <c r="EK26" s="224"/>
      <c r="EL26" s="221" t="s">
        <v>2</v>
      </c>
      <c r="EM26" s="222"/>
      <c r="EN26" s="222"/>
      <c r="EO26" s="222"/>
      <c r="EP26" s="222"/>
      <c r="EQ26" s="222"/>
      <c r="ER26" s="220">
        <v>25</v>
      </c>
      <c r="ES26" s="220"/>
      <c r="ET26" s="220"/>
      <c r="EU26" s="265" t="s">
        <v>3</v>
      </c>
      <c r="EV26" s="265"/>
      <c r="EW26" s="266"/>
      <c r="EX26" s="261" t="s">
        <v>7</v>
      </c>
      <c r="EY26" s="262"/>
      <c r="EZ26" s="262"/>
      <c r="FA26" s="262"/>
      <c r="FB26" s="262"/>
      <c r="FC26" s="262"/>
      <c r="FD26" s="262"/>
      <c r="FE26" s="262"/>
      <c r="FF26" s="262"/>
      <c r="FG26" s="262"/>
      <c r="FH26" s="262"/>
      <c r="FI26" s="262"/>
    </row>
    <row r="27" spans="1:165" ht="39" customHeight="1">
      <c r="A27" s="65"/>
      <c r="B27" s="65"/>
      <c r="C27" s="65"/>
      <c r="D27" s="65"/>
      <c r="E27" s="65"/>
      <c r="F27" s="65"/>
      <c r="G27" s="6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7"/>
      <c r="CL27" s="64"/>
      <c r="CM27" s="65"/>
      <c r="CN27" s="65"/>
      <c r="CO27" s="65"/>
      <c r="CP27" s="65"/>
      <c r="CQ27" s="65"/>
      <c r="CR27" s="65"/>
      <c r="CS27" s="66"/>
      <c r="CT27" s="64"/>
      <c r="CU27" s="65"/>
      <c r="CV27" s="65"/>
      <c r="CW27" s="65"/>
      <c r="CX27" s="65"/>
      <c r="CY27" s="65"/>
      <c r="CZ27" s="65"/>
      <c r="DA27" s="66"/>
      <c r="DB27" s="64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6"/>
      <c r="DN27" s="225" t="s">
        <v>180</v>
      </c>
      <c r="DO27" s="226"/>
      <c r="DP27" s="226"/>
      <c r="DQ27" s="226"/>
      <c r="DR27" s="226"/>
      <c r="DS27" s="226"/>
      <c r="DT27" s="226"/>
      <c r="DU27" s="226"/>
      <c r="DV27" s="226"/>
      <c r="DW27" s="226"/>
      <c r="DX27" s="226"/>
      <c r="DY27" s="227"/>
      <c r="DZ27" s="225" t="s">
        <v>181</v>
      </c>
      <c r="EA27" s="226"/>
      <c r="EB27" s="226"/>
      <c r="EC27" s="226"/>
      <c r="ED27" s="226"/>
      <c r="EE27" s="226"/>
      <c r="EF27" s="226"/>
      <c r="EG27" s="226"/>
      <c r="EH27" s="226"/>
      <c r="EI27" s="226"/>
      <c r="EJ27" s="226"/>
      <c r="EK27" s="227"/>
      <c r="EL27" s="225" t="s">
        <v>182</v>
      </c>
      <c r="EM27" s="226"/>
      <c r="EN27" s="226"/>
      <c r="EO27" s="226"/>
      <c r="EP27" s="226"/>
      <c r="EQ27" s="226"/>
      <c r="ER27" s="226"/>
      <c r="ES27" s="226"/>
      <c r="ET27" s="226"/>
      <c r="EU27" s="226"/>
      <c r="EV27" s="226"/>
      <c r="EW27" s="227"/>
      <c r="EX27" s="263"/>
      <c r="EY27" s="264"/>
      <c r="EZ27" s="264"/>
      <c r="FA27" s="264"/>
      <c r="FB27" s="264"/>
      <c r="FC27" s="264"/>
      <c r="FD27" s="264"/>
      <c r="FE27" s="264"/>
      <c r="FF27" s="264"/>
      <c r="FG27" s="264"/>
      <c r="FH27" s="264"/>
      <c r="FI27" s="264"/>
    </row>
    <row r="28" spans="1:165" ht="12" thickBot="1">
      <c r="A28" s="82" t="s">
        <v>9</v>
      </c>
      <c r="B28" s="82"/>
      <c r="C28" s="82"/>
      <c r="D28" s="82"/>
      <c r="E28" s="82"/>
      <c r="F28" s="82"/>
      <c r="G28" s="83"/>
      <c r="H28" s="82" t="s">
        <v>10</v>
      </c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3"/>
      <c r="CL28" s="84" t="s">
        <v>11</v>
      </c>
      <c r="CM28" s="85"/>
      <c r="CN28" s="85"/>
      <c r="CO28" s="85"/>
      <c r="CP28" s="85"/>
      <c r="CQ28" s="85"/>
      <c r="CR28" s="85"/>
      <c r="CS28" s="86"/>
      <c r="CT28" s="84" t="s">
        <v>12</v>
      </c>
      <c r="CU28" s="85"/>
      <c r="CV28" s="85"/>
      <c r="CW28" s="85"/>
      <c r="CX28" s="85"/>
      <c r="CY28" s="85"/>
      <c r="CZ28" s="85"/>
      <c r="DA28" s="86"/>
      <c r="DB28" s="84" t="s">
        <v>262</v>
      </c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6"/>
      <c r="DN28" s="217" t="s">
        <v>13</v>
      </c>
      <c r="DO28" s="218"/>
      <c r="DP28" s="218"/>
      <c r="DQ28" s="218"/>
      <c r="DR28" s="218"/>
      <c r="DS28" s="218"/>
      <c r="DT28" s="218"/>
      <c r="DU28" s="218"/>
      <c r="DV28" s="218"/>
      <c r="DW28" s="218"/>
      <c r="DX28" s="218"/>
      <c r="DY28" s="219"/>
      <c r="DZ28" s="217" t="s">
        <v>14</v>
      </c>
      <c r="EA28" s="218"/>
      <c r="EB28" s="218"/>
      <c r="EC28" s="218"/>
      <c r="ED28" s="218"/>
      <c r="EE28" s="218"/>
      <c r="EF28" s="218"/>
      <c r="EG28" s="218"/>
      <c r="EH28" s="218"/>
      <c r="EI28" s="218"/>
      <c r="EJ28" s="218"/>
      <c r="EK28" s="219"/>
      <c r="EL28" s="217" t="s">
        <v>15</v>
      </c>
      <c r="EM28" s="218"/>
      <c r="EN28" s="218"/>
      <c r="EO28" s="218"/>
      <c r="EP28" s="218"/>
      <c r="EQ28" s="218"/>
      <c r="ER28" s="218"/>
      <c r="ES28" s="218"/>
      <c r="ET28" s="218"/>
      <c r="EU28" s="218"/>
      <c r="EV28" s="218"/>
      <c r="EW28" s="219"/>
      <c r="EX28" s="217" t="s">
        <v>16</v>
      </c>
      <c r="EY28" s="218"/>
      <c r="EZ28" s="218"/>
      <c r="FA28" s="218"/>
      <c r="FB28" s="218"/>
      <c r="FC28" s="218"/>
      <c r="FD28" s="218"/>
      <c r="FE28" s="218"/>
      <c r="FF28" s="218"/>
      <c r="FG28" s="218"/>
      <c r="FH28" s="218"/>
      <c r="FI28" s="218"/>
    </row>
    <row r="29" spans="1:165" ht="12" customHeight="1">
      <c r="A29" s="45" t="s">
        <v>209</v>
      </c>
      <c r="B29" s="45"/>
      <c r="C29" s="45"/>
      <c r="D29" s="45"/>
      <c r="E29" s="45"/>
      <c r="F29" s="45"/>
      <c r="G29" s="46"/>
      <c r="H29" s="233" t="s">
        <v>210</v>
      </c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07" t="s">
        <v>211</v>
      </c>
      <c r="CM29" s="73"/>
      <c r="CN29" s="73"/>
      <c r="CO29" s="73"/>
      <c r="CP29" s="73"/>
      <c r="CQ29" s="73"/>
      <c r="CR29" s="73"/>
      <c r="CS29" s="74"/>
      <c r="CT29" s="72" t="s">
        <v>40</v>
      </c>
      <c r="CU29" s="73"/>
      <c r="CV29" s="73"/>
      <c r="CW29" s="73"/>
      <c r="CX29" s="73"/>
      <c r="CY29" s="73"/>
      <c r="CZ29" s="73"/>
      <c r="DA29" s="74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4"/>
      <c r="DN29" s="244"/>
      <c r="DO29" s="245"/>
      <c r="DP29" s="245"/>
      <c r="DQ29" s="245"/>
      <c r="DR29" s="245"/>
      <c r="DS29" s="245"/>
      <c r="DT29" s="245"/>
      <c r="DU29" s="245"/>
      <c r="DV29" s="245"/>
      <c r="DW29" s="245"/>
      <c r="DX29" s="245"/>
      <c r="DY29" s="252"/>
      <c r="DZ29" s="244"/>
      <c r="EA29" s="245"/>
      <c r="EB29" s="245"/>
      <c r="EC29" s="245"/>
      <c r="ED29" s="245"/>
      <c r="EE29" s="245"/>
      <c r="EF29" s="245"/>
      <c r="EG29" s="245"/>
      <c r="EH29" s="245"/>
      <c r="EI29" s="245"/>
      <c r="EJ29" s="245"/>
      <c r="EK29" s="252"/>
      <c r="EL29" s="244"/>
      <c r="EM29" s="245"/>
      <c r="EN29" s="245"/>
      <c r="EO29" s="245"/>
      <c r="EP29" s="245"/>
      <c r="EQ29" s="245"/>
      <c r="ER29" s="245"/>
      <c r="ES29" s="245"/>
      <c r="ET29" s="245"/>
      <c r="EU29" s="245"/>
      <c r="EV29" s="245"/>
      <c r="EW29" s="252"/>
      <c r="EX29" s="244"/>
      <c r="EY29" s="245"/>
      <c r="EZ29" s="245"/>
      <c r="FA29" s="245"/>
      <c r="FB29" s="245"/>
      <c r="FC29" s="245"/>
      <c r="FD29" s="245"/>
      <c r="FE29" s="245"/>
      <c r="FF29" s="245"/>
      <c r="FG29" s="245"/>
      <c r="FH29" s="245"/>
      <c r="FI29" s="246"/>
    </row>
    <row r="30" spans="1:165" ht="24" customHeight="1">
      <c r="A30" s="45" t="s">
        <v>212</v>
      </c>
      <c r="B30" s="45"/>
      <c r="C30" s="45"/>
      <c r="D30" s="45"/>
      <c r="E30" s="45"/>
      <c r="F30" s="45"/>
      <c r="G30" s="46"/>
      <c r="H30" s="232" t="s">
        <v>196</v>
      </c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4" t="s">
        <v>213</v>
      </c>
      <c r="CM30" s="45"/>
      <c r="CN30" s="45"/>
      <c r="CO30" s="45"/>
      <c r="CP30" s="45"/>
      <c r="CQ30" s="45"/>
      <c r="CR30" s="45"/>
      <c r="CS30" s="46"/>
      <c r="CT30" s="47" t="s">
        <v>40</v>
      </c>
      <c r="CU30" s="45"/>
      <c r="CV30" s="45"/>
      <c r="CW30" s="45"/>
      <c r="CX30" s="45"/>
      <c r="CY30" s="45"/>
      <c r="CZ30" s="45"/>
      <c r="DA30" s="46"/>
      <c r="DB30" s="47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6"/>
      <c r="DN30" s="39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8"/>
      <c r="DZ30" s="39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8"/>
      <c r="EL30" s="39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8"/>
      <c r="EX30" s="39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1"/>
    </row>
    <row r="31" spans="1:165" ht="12.75" customHeight="1">
      <c r="A31" s="45" t="s">
        <v>214</v>
      </c>
      <c r="B31" s="45"/>
      <c r="C31" s="45"/>
      <c r="D31" s="45"/>
      <c r="E31" s="45"/>
      <c r="F31" s="45"/>
      <c r="G31" s="46"/>
      <c r="H31" s="232" t="s">
        <v>222</v>
      </c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4" t="s">
        <v>215</v>
      </c>
      <c r="CM31" s="45"/>
      <c r="CN31" s="45"/>
      <c r="CO31" s="45"/>
      <c r="CP31" s="45"/>
      <c r="CQ31" s="45"/>
      <c r="CR31" s="45"/>
      <c r="CS31" s="46"/>
      <c r="CT31" s="47" t="s">
        <v>40</v>
      </c>
      <c r="CU31" s="45"/>
      <c r="CV31" s="45"/>
      <c r="CW31" s="45"/>
      <c r="CX31" s="45"/>
      <c r="CY31" s="45"/>
      <c r="CZ31" s="45"/>
      <c r="DA31" s="46"/>
      <c r="DB31" s="47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6"/>
      <c r="DN31" s="39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8"/>
      <c r="DZ31" s="39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8"/>
      <c r="EL31" s="39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8"/>
      <c r="EX31" s="39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1"/>
    </row>
    <row r="32" spans="1:165" ht="11.25">
      <c r="A32" s="45" t="s">
        <v>216</v>
      </c>
      <c r="B32" s="45"/>
      <c r="C32" s="45"/>
      <c r="D32" s="45"/>
      <c r="E32" s="45"/>
      <c r="F32" s="45"/>
      <c r="G32" s="46"/>
      <c r="H32" s="233" t="s">
        <v>217</v>
      </c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44" t="s">
        <v>218</v>
      </c>
      <c r="CM32" s="45"/>
      <c r="CN32" s="45"/>
      <c r="CO32" s="45"/>
      <c r="CP32" s="45"/>
      <c r="CQ32" s="45"/>
      <c r="CR32" s="45"/>
      <c r="CS32" s="46"/>
      <c r="CT32" s="47" t="s">
        <v>40</v>
      </c>
      <c r="CU32" s="45"/>
      <c r="CV32" s="45"/>
      <c r="CW32" s="45"/>
      <c r="CX32" s="45"/>
      <c r="CY32" s="45"/>
      <c r="CZ32" s="45"/>
      <c r="DA32" s="46"/>
      <c r="DB32" s="47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6"/>
      <c r="DN32" s="39">
        <f>DN33</f>
        <v>90928.72</v>
      </c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8"/>
      <c r="DZ32" s="39">
        <f>DZ33</f>
        <v>90928.72</v>
      </c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8"/>
      <c r="EL32" s="39">
        <f>EL33</f>
        <v>90928.72</v>
      </c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8"/>
      <c r="EX32" s="39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1"/>
    </row>
    <row r="33" spans="1:165" ht="24" customHeight="1">
      <c r="A33" s="45" t="s">
        <v>219</v>
      </c>
      <c r="B33" s="45"/>
      <c r="C33" s="45"/>
      <c r="D33" s="45"/>
      <c r="E33" s="45"/>
      <c r="F33" s="45"/>
      <c r="G33" s="46"/>
      <c r="H33" s="232" t="s">
        <v>196</v>
      </c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4" t="s">
        <v>220</v>
      </c>
      <c r="CM33" s="45"/>
      <c r="CN33" s="45"/>
      <c r="CO33" s="45"/>
      <c r="CP33" s="45"/>
      <c r="CQ33" s="45"/>
      <c r="CR33" s="45"/>
      <c r="CS33" s="46"/>
      <c r="CT33" s="47" t="s">
        <v>40</v>
      </c>
      <c r="CU33" s="45"/>
      <c r="CV33" s="45"/>
      <c r="CW33" s="45"/>
      <c r="CX33" s="45"/>
      <c r="CY33" s="45"/>
      <c r="CZ33" s="45"/>
      <c r="DA33" s="46"/>
      <c r="DB33" s="47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6"/>
      <c r="DN33" s="39">
        <f>90928.72</f>
        <v>90928.72</v>
      </c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8"/>
      <c r="DZ33" s="39">
        <f>DN33</f>
        <v>90928.72</v>
      </c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8"/>
      <c r="EL33" s="39">
        <f>DN33</f>
        <v>90928.72</v>
      </c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8"/>
      <c r="EX33" s="39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1"/>
    </row>
    <row r="34" spans="1:165" ht="24" customHeight="1">
      <c r="A34" s="45"/>
      <c r="B34" s="45"/>
      <c r="C34" s="45"/>
      <c r="D34" s="45"/>
      <c r="E34" s="45"/>
      <c r="F34" s="45"/>
      <c r="G34" s="46"/>
      <c r="H34" s="229" t="s">
        <v>289</v>
      </c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230"/>
      <c r="BH34" s="230"/>
      <c r="BI34" s="230"/>
      <c r="BJ34" s="230"/>
      <c r="BK34" s="230"/>
      <c r="BL34" s="230"/>
      <c r="BM34" s="230"/>
      <c r="BN34" s="230"/>
      <c r="BO34" s="230"/>
      <c r="BP34" s="230"/>
      <c r="BQ34" s="230"/>
      <c r="BR34" s="230"/>
      <c r="BS34" s="230"/>
      <c r="BT34" s="230"/>
      <c r="BU34" s="230"/>
      <c r="BV34" s="230"/>
      <c r="BW34" s="230"/>
      <c r="BX34" s="230"/>
      <c r="BY34" s="230"/>
      <c r="BZ34" s="230"/>
      <c r="CA34" s="230"/>
      <c r="CB34" s="230"/>
      <c r="CC34" s="230"/>
      <c r="CD34" s="230"/>
      <c r="CE34" s="230"/>
      <c r="CF34" s="230"/>
      <c r="CG34" s="230"/>
      <c r="CH34" s="230"/>
      <c r="CI34" s="230"/>
      <c r="CJ34" s="230"/>
      <c r="CK34" s="231"/>
      <c r="CL34" s="44" t="s">
        <v>261</v>
      </c>
      <c r="CM34" s="45"/>
      <c r="CN34" s="45"/>
      <c r="CO34" s="45"/>
      <c r="CP34" s="45"/>
      <c r="CQ34" s="45"/>
      <c r="CR34" s="45"/>
      <c r="CS34" s="46"/>
      <c r="CT34" s="47"/>
      <c r="CU34" s="45"/>
      <c r="CV34" s="45"/>
      <c r="CW34" s="45"/>
      <c r="CX34" s="45"/>
      <c r="CY34" s="45"/>
      <c r="CZ34" s="45"/>
      <c r="DA34" s="46"/>
      <c r="DB34" s="47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6"/>
      <c r="DN34" s="39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8"/>
      <c r="DZ34" s="39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8"/>
      <c r="EL34" s="39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8"/>
      <c r="EX34" s="39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1"/>
    </row>
    <row r="35" spans="1:165" ht="11.25">
      <c r="A35" s="45" t="s">
        <v>221</v>
      </c>
      <c r="B35" s="45"/>
      <c r="C35" s="45"/>
      <c r="D35" s="45"/>
      <c r="E35" s="45"/>
      <c r="F35" s="45"/>
      <c r="G35" s="46"/>
      <c r="H35" s="232" t="s">
        <v>222</v>
      </c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4" t="s">
        <v>223</v>
      </c>
      <c r="CM35" s="45"/>
      <c r="CN35" s="45"/>
      <c r="CO35" s="45"/>
      <c r="CP35" s="45"/>
      <c r="CQ35" s="45"/>
      <c r="CR35" s="45"/>
      <c r="CS35" s="46"/>
      <c r="CT35" s="47" t="s">
        <v>40</v>
      </c>
      <c r="CU35" s="45"/>
      <c r="CV35" s="45"/>
      <c r="CW35" s="45"/>
      <c r="CX35" s="45"/>
      <c r="CY35" s="45"/>
      <c r="CZ35" s="45"/>
      <c r="DA35" s="46"/>
      <c r="DB35" s="47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6"/>
      <c r="DN35" s="39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8"/>
      <c r="DZ35" s="39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8"/>
      <c r="EL35" s="39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8"/>
      <c r="EX35" s="39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1"/>
    </row>
    <row r="36" spans="1:165" ht="24" customHeight="1">
      <c r="A36" s="45" t="s">
        <v>10</v>
      </c>
      <c r="B36" s="45"/>
      <c r="C36" s="45"/>
      <c r="D36" s="45"/>
      <c r="E36" s="45"/>
      <c r="F36" s="45"/>
      <c r="G36" s="46"/>
      <c r="H36" s="254" t="s">
        <v>291</v>
      </c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44" t="s">
        <v>224</v>
      </c>
      <c r="CM36" s="45"/>
      <c r="CN36" s="45"/>
      <c r="CO36" s="45"/>
      <c r="CP36" s="45"/>
      <c r="CQ36" s="45"/>
      <c r="CR36" s="45"/>
      <c r="CS36" s="46"/>
      <c r="CT36" s="47" t="s">
        <v>40</v>
      </c>
      <c r="CU36" s="45"/>
      <c r="CV36" s="45"/>
      <c r="CW36" s="45"/>
      <c r="CX36" s="45"/>
      <c r="CY36" s="45"/>
      <c r="CZ36" s="45"/>
      <c r="DA36" s="46"/>
      <c r="DB36" s="47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6"/>
      <c r="DN36" s="39">
        <f>DN37+DN39</f>
        <v>1006461.8</v>
      </c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8"/>
      <c r="DZ36" s="39">
        <f>DZ7</f>
        <v>3007346.8</v>
      </c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8"/>
      <c r="EL36" s="39">
        <f>EL7</f>
        <v>3007346.8</v>
      </c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8"/>
      <c r="EX36" s="39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1"/>
    </row>
    <row r="37" spans="1:165" ht="11.25">
      <c r="A37" s="138"/>
      <c r="B37" s="138"/>
      <c r="C37" s="138"/>
      <c r="D37" s="138"/>
      <c r="E37" s="138"/>
      <c r="F37" s="138"/>
      <c r="G37" s="139"/>
      <c r="H37" s="213" t="s">
        <v>225</v>
      </c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2"/>
      <c r="CC37" s="182"/>
      <c r="CD37" s="182"/>
      <c r="CE37" s="182"/>
      <c r="CF37" s="182"/>
      <c r="CG37" s="182"/>
      <c r="CH37" s="182"/>
      <c r="CI37" s="182"/>
      <c r="CJ37" s="182"/>
      <c r="CK37" s="214"/>
      <c r="CL37" s="137" t="s">
        <v>226</v>
      </c>
      <c r="CM37" s="138"/>
      <c r="CN37" s="138"/>
      <c r="CO37" s="138"/>
      <c r="CP37" s="138"/>
      <c r="CQ37" s="138"/>
      <c r="CR37" s="138"/>
      <c r="CS37" s="139"/>
      <c r="CT37" s="140" t="s">
        <v>318</v>
      </c>
      <c r="CU37" s="138"/>
      <c r="CV37" s="138"/>
      <c r="CW37" s="138"/>
      <c r="CX37" s="138"/>
      <c r="CY37" s="138"/>
      <c r="CZ37" s="138"/>
      <c r="DA37" s="139"/>
      <c r="DB37" s="140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9"/>
      <c r="DN37" s="141">
        <f>DN14</f>
        <v>1006461.8</v>
      </c>
      <c r="DO37" s="142"/>
      <c r="DP37" s="142"/>
      <c r="DQ37" s="142"/>
      <c r="DR37" s="142"/>
      <c r="DS37" s="142"/>
      <c r="DT37" s="142"/>
      <c r="DU37" s="142"/>
      <c r="DV37" s="142"/>
      <c r="DW37" s="142"/>
      <c r="DX37" s="142"/>
      <c r="DY37" s="143"/>
      <c r="DZ37" s="141"/>
      <c r="EA37" s="142"/>
      <c r="EB37" s="142"/>
      <c r="EC37" s="142"/>
      <c r="ED37" s="142"/>
      <c r="EE37" s="142"/>
      <c r="EF37" s="142"/>
      <c r="EG37" s="142"/>
      <c r="EH37" s="142"/>
      <c r="EI37" s="142"/>
      <c r="EJ37" s="142"/>
      <c r="EK37" s="143"/>
      <c r="EL37" s="141"/>
      <c r="EM37" s="142"/>
      <c r="EN37" s="142"/>
      <c r="EO37" s="142"/>
      <c r="EP37" s="142"/>
      <c r="EQ37" s="142"/>
      <c r="ER37" s="142"/>
      <c r="ES37" s="142"/>
      <c r="ET37" s="142"/>
      <c r="EU37" s="142"/>
      <c r="EV37" s="142"/>
      <c r="EW37" s="143"/>
      <c r="EX37" s="141"/>
      <c r="EY37" s="142"/>
      <c r="EZ37" s="142"/>
      <c r="FA37" s="142"/>
      <c r="FB37" s="142"/>
      <c r="FC37" s="142"/>
      <c r="FD37" s="142"/>
      <c r="FE37" s="142"/>
      <c r="FF37" s="142"/>
      <c r="FG37" s="142"/>
      <c r="FH37" s="142"/>
      <c r="FI37" s="144"/>
    </row>
    <row r="38" spans="1:165" ht="11.25">
      <c r="A38" s="133"/>
      <c r="B38" s="133"/>
      <c r="C38" s="133"/>
      <c r="D38" s="133"/>
      <c r="E38" s="133"/>
      <c r="F38" s="133"/>
      <c r="G38" s="134"/>
      <c r="H38" s="215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  <c r="BZ38" s="216"/>
      <c r="CA38" s="216"/>
      <c r="CB38" s="216"/>
      <c r="CC38" s="216"/>
      <c r="CD38" s="216"/>
      <c r="CE38" s="216"/>
      <c r="CF38" s="216"/>
      <c r="CG38" s="216"/>
      <c r="CH38" s="216"/>
      <c r="CI38" s="216"/>
      <c r="CJ38" s="216"/>
      <c r="CK38" s="216"/>
      <c r="CL38" s="132"/>
      <c r="CM38" s="133"/>
      <c r="CN38" s="133"/>
      <c r="CO38" s="133"/>
      <c r="CP38" s="133"/>
      <c r="CQ38" s="133"/>
      <c r="CR38" s="133"/>
      <c r="CS38" s="134"/>
      <c r="CT38" s="135"/>
      <c r="CU38" s="133"/>
      <c r="CV38" s="133"/>
      <c r="CW38" s="133"/>
      <c r="CX38" s="133"/>
      <c r="CY38" s="133"/>
      <c r="CZ38" s="133"/>
      <c r="DA38" s="134"/>
      <c r="DB38" s="135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4"/>
      <c r="DN38" s="78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80"/>
      <c r="DZ38" s="78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80"/>
      <c r="EL38" s="78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80"/>
      <c r="EX38" s="78"/>
      <c r="EY38" s="79"/>
      <c r="EZ38" s="79"/>
      <c r="FA38" s="79"/>
      <c r="FB38" s="79"/>
      <c r="FC38" s="79"/>
      <c r="FD38" s="79"/>
      <c r="FE38" s="79"/>
      <c r="FF38" s="79"/>
      <c r="FG38" s="79"/>
      <c r="FH38" s="79"/>
      <c r="FI38" s="81"/>
    </row>
    <row r="39" spans="1:165" ht="11.25">
      <c r="A39" s="138"/>
      <c r="B39" s="138"/>
      <c r="C39" s="138"/>
      <c r="D39" s="138"/>
      <c r="E39" s="138"/>
      <c r="F39" s="138"/>
      <c r="G39" s="139"/>
      <c r="H39" s="213" t="s">
        <v>225</v>
      </c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2"/>
      <c r="CC39" s="182"/>
      <c r="CD39" s="182"/>
      <c r="CE39" s="182"/>
      <c r="CF39" s="182"/>
      <c r="CG39" s="182"/>
      <c r="CH39" s="182"/>
      <c r="CI39" s="182"/>
      <c r="CJ39" s="182"/>
      <c r="CK39" s="214"/>
      <c r="CL39" s="137" t="s">
        <v>226</v>
      </c>
      <c r="CM39" s="138"/>
      <c r="CN39" s="138"/>
      <c r="CO39" s="138"/>
      <c r="CP39" s="138"/>
      <c r="CQ39" s="138"/>
      <c r="CR39" s="138"/>
      <c r="CS39" s="139"/>
      <c r="CT39" s="140" t="s">
        <v>319</v>
      </c>
      <c r="CU39" s="138"/>
      <c r="CV39" s="138"/>
      <c r="CW39" s="138"/>
      <c r="CX39" s="138"/>
      <c r="CY39" s="138"/>
      <c r="CZ39" s="138"/>
      <c r="DA39" s="139"/>
      <c r="DB39" s="140"/>
      <c r="DC39" s="138"/>
      <c r="DD39" s="138"/>
      <c r="DE39" s="138"/>
      <c r="DF39" s="138"/>
      <c r="DG39" s="138"/>
      <c r="DH39" s="138"/>
      <c r="DI39" s="138"/>
      <c r="DJ39" s="138"/>
      <c r="DK39" s="138"/>
      <c r="DL39" s="138"/>
      <c r="DM39" s="139"/>
      <c r="DN39" s="141"/>
      <c r="DO39" s="142"/>
      <c r="DP39" s="142"/>
      <c r="DQ39" s="142"/>
      <c r="DR39" s="142"/>
      <c r="DS39" s="142"/>
      <c r="DT39" s="142"/>
      <c r="DU39" s="142"/>
      <c r="DV39" s="142"/>
      <c r="DW39" s="142"/>
      <c r="DX39" s="142"/>
      <c r="DY39" s="143"/>
      <c r="DZ39" s="141">
        <f>DZ36</f>
        <v>3007346.8</v>
      </c>
      <c r="EA39" s="142"/>
      <c r="EB39" s="142"/>
      <c r="EC39" s="142"/>
      <c r="ED39" s="142"/>
      <c r="EE39" s="142"/>
      <c r="EF39" s="142"/>
      <c r="EG39" s="142"/>
      <c r="EH39" s="142"/>
      <c r="EI39" s="142"/>
      <c r="EJ39" s="142"/>
      <c r="EK39" s="143"/>
      <c r="EL39" s="141"/>
      <c r="EM39" s="142"/>
      <c r="EN39" s="142"/>
      <c r="EO39" s="142"/>
      <c r="EP39" s="142"/>
      <c r="EQ39" s="142"/>
      <c r="ER39" s="142"/>
      <c r="ES39" s="142"/>
      <c r="ET39" s="142"/>
      <c r="EU39" s="142"/>
      <c r="EV39" s="142"/>
      <c r="EW39" s="143"/>
      <c r="EX39" s="141"/>
      <c r="EY39" s="142"/>
      <c r="EZ39" s="142"/>
      <c r="FA39" s="142"/>
      <c r="FB39" s="142"/>
      <c r="FC39" s="142"/>
      <c r="FD39" s="142"/>
      <c r="FE39" s="142"/>
      <c r="FF39" s="142"/>
      <c r="FG39" s="142"/>
      <c r="FH39" s="142"/>
      <c r="FI39" s="144"/>
    </row>
    <row r="40" spans="1:165" ht="11.25">
      <c r="A40" s="133"/>
      <c r="B40" s="133"/>
      <c r="C40" s="133"/>
      <c r="D40" s="133"/>
      <c r="E40" s="133"/>
      <c r="F40" s="133"/>
      <c r="G40" s="134"/>
      <c r="H40" s="215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  <c r="BZ40" s="216"/>
      <c r="CA40" s="216"/>
      <c r="CB40" s="216"/>
      <c r="CC40" s="216"/>
      <c r="CD40" s="216"/>
      <c r="CE40" s="216"/>
      <c r="CF40" s="216"/>
      <c r="CG40" s="216"/>
      <c r="CH40" s="216"/>
      <c r="CI40" s="216"/>
      <c r="CJ40" s="216"/>
      <c r="CK40" s="216"/>
      <c r="CL40" s="132"/>
      <c r="CM40" s="133"/>
      <c r="CN40" s="133"/>
      <c r="CO40" s="133"/>
      <c r="CP40" s="133"/>
      <c r="CQ40" s="133"/>
      <c r="CR40" s="133"/>
      <c r="CS40" s="134"/>
      <c r="CT40" s="135"/>
      <c r="CU40" s="133"/>
      <c r="CV40" s="133"/>
      <c r="CW40" s="133"/>
      <c r="CX40" s="133"/>
      <c r="CY40" s="133"/>
      <c r="CZ40" s="133"/>
      <c r="DA40" s="134"/>
      <c r="DB40" s="135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4"/>
      <c r="DN40" s="78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80"/>
      <c r="DZ40" s="78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80"/>
      <c r="EL40" s="78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80"/>
      <c r="EX40" s="78"/>
      <c r="EY40" s="79"/>
      <c r="EZ40" s="79"/>
      <c r="FA40" s="79"/>
      <c r="FB40" s="79"/>
      <c r="FC40" s="79"/>
      <c r="FD40" s="79"/>
      <c r="FE40" s="79"/>
      <c r="FF40" s="79"/>
      <c r="FG40" s="79"/>
      <c r="FH40" s="79"/>
      <c r="FI40" s="81"/>
    </row>
    <row r="41" spans="1:165" ht="11.25">
      <c r="A41" s="138"/>
      <c r="B41" s="138"/>
      <c r="C41" s="138"/>
      <c r="D41" s="138"/>
      <c r="E41" s="138"/>
      <c r="F41" s="138"/>
      <c r="G41" s="139"/>
      <c r="H41" s="213" t="s">
        <v>225</v>
      </c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2"/>
      <c r="BN41" s="182"/>
      <c r="BO41" s="182"/>
      <c r="BP41" s="182"/>
      <c r="BQ41" s="182"/>
      <c r="BR41" s="182"/>
      <c r="BS41" s="182"/>
      <c r="BT41" s="182"/>
      <c r="BU41" s="182"/>
      <c r="BV41" s="182"/>
      <c r="BW41" s="182"/>
      <c r="BX41" s="182"/>
      <c r="BY41" s="182"/>
      <c r="BZ41" s="182"/>
      <c r="CA41" s="182"/>
      <c r="CB41" s="182"/>
      <c r="CC41" s="182"/>
      <c r="CD41" s="182"/>
      <c r="CE41" s="182"/>
      <c r="CF41" s="182"/>
      <c r="CG41" s="182"/>
      <c r="CH41" s="182"/>
      <c r="CI41" s="182"/>
      <c r="CJ41" s="182"/>
      <c r="CK41" s="214"/>
      <c r="CL41" s="137" t="s">
        <v>226</v>
      </c>
      <c r="CM41" s="138"/>
      <c r="CN41" s="138"/>
      <c r="CO41" s="138"/>
      <c r="CP41" s="138"/>
      <c r="CQ41" s="138"/>
      <c r="CR41" s="138"/>
      <c r="CS41" s="139"/>
      <c r="CT41" s="140" t="s">
        <v>320</v>
      </c>
      <c r="CU41" s="138"/>
      <c r="CV41" s="138"/>
      <c r="CW41" s="138"/>
      <c r="CX41" s="138"/>
      <c r="CY41" s="138"/>
      <c r="CZ41" s="138"/>
      <c r="DA41" s="139"/>
      <c r="DB41" s="140"/>
      <c r="DC41" s="138"/>
      <c r="DD41" s="138"/>
      <c r="DE41" s="138"/>
      <c r="DF41" s="138"/>
      <c r="DG41" s="138"/>
      <c r="DH41" s="138"/>
      <c r="DI41" s="138"/>
      <c r="DJ41" s="138"/>
      <c r="DK41" s="138"/>
      <c r="DL41" s="138"/>
      <c r="DM41" s="139"/>
      <c r="DN41" s="141"/>
      <c r="DO41" s="142"/>
      <c r="DP41" s="142"/>
      <c r="DQ41" s="142"/>
      <c r="DR41" s="142"/>
      <c r="DS41" s="142"/>
      <c r="DT41" s="142"/>
      <c r="DU41" s="142"/>
      <c r="DV41" s="142"/>
      <c r="DW41" s="142"/>
      <c r="DX41" s="142"/>
      <c r="DY41" s="143"/>
      <c r="DZ41" s="141"/>
      <c r="EA41" s="142"/>
      <c r="EB41" s="142"/>
      <c r="EC41" s="142"/>
      <c r="ED41" s="142"/>
      <c r="EE41" s="142"/>
      <c r="EF41" s="142"/>
      <c r="EG41" s="142"/>
      <c r="EH41" s="142"/>
      <c r="EI41" s="142"/>
      <c r="EJ41" s="142"/>
      <c r="EK41" s="143"/>
      <c r="EL41" s="141">
        <f>EL36</f>
        <v>3007346.8</v>
      </c>
      <c r="EM41" s="142"/>
      <c r="EN41" s="142"/>
      <c r="EO41" s="142"/>
      <c r="EP41" s="142"/>
      <c r="EQ41" s="142"/>
      <c r="ER41" s="142"/>
      <c r="ES41" s="142"/>
      <c r="ET41" s="142"/>
      <c r="EU41" s="142"/>
      <c r="EV41" s="142"/>
      <c r="EW41" s="143"/>
      <c r="EX41" s="141"/>
      <c r="EY41" s="142"/>
      <c r="EZ41" s="142"/>
      <c r="FA41" s="142"/>
      <c r="FB41" s="142"/>
      <c r="FC41" s="142"/>
      <c r="FD41" s="142"/>
      <c r="FE41" s="142"/>
      <c r="FF41" s="142"/>
      <c r="FG41" s="142"/>
      <c r="FH41" s="142"/>
      <c r="FI41" s="144"/>
    </row>
    <row r="42" spans="1:165" ht="11.25">
      <c r="A42" s="133"/>
      <c r="B42" s="133"/>
      <c r="C42" s="133"/>
      <c r="D42" s="133"/>
      <c r="E42" s="133"/>
      <c r="F42" s="133"/>
      <c r="G42" s="134"/>
      <c r="H42" s="215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  <c r="CG42" s="216"/>
      <c r="CH42" s="216"/>
      <c r="CI42" s="216"/>
      <c r="CJ42" s="216"/>
      <c r="CK42" s="216"/>
      <c r="CL42" s="132"/>
      <c r="CM42" s="133"/>
      <c r="CN42" s="133"/>
      <c r="CO42" s="133"/>
      <c r="CP42" s="133"/>
      <c r="CQ42" s="133"/>
      <c r="CR42" s="133"/>
      <c r="CS42" s="134"/>
      <c r="CT42" s="135"/>
      <c r="CU42" s="133"/>
      <c r="CV42" s="133"/>
      <c r="CW42" s="133"/>
      <c r="CX42" s="133"/>
      <c r="CY42" s="133"/>
      <c r="CZ42" s="133"/>
      <c r="DA42" s="134"/>
      <c r="DB42" s="135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4"/>
      <c r="DN42" s="78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80"/>
      <c r="DZ42" s="78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80"/>
      <c r="EL42" s="78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80"/>
      <c r="EX42" s="78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81"/>
    </row>
    <row r="43" spans="1:165" ht="24" customHeight="1">
      <c r="A43" s="45" t="s">
        <v>11</v>
      </c>
      <c r="B43" s="45"/>
      <c r="C43" s="45"/>
      <c r="D43" s="45"/>
      <c r="E43" s="45"/>
      <c r="F43" s="45"/>
      <c r="G43" s="46"/>
      <c r="H43" s="254" t="s">
        <v>227</v>
      </c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44" t="s">
        <v>228</v>
      </c>
      <c r="CM43" s="45"/>
      <c r="CN43" s="45"/>
      <c r="CO43" s="45"/>
      <c r="CP43" s="45"/>
      <c r="CQ43" s="45"/>
      <c r="CR43" s="45"/>
      <c r="CS43" s="46"/>
      <c r="CT43" s="47" t="s">
        <v>40</v>
      </c>
      <c r="CU43" s="45"/>
      <c r="CV43" s="45"/>
      <c r="CW43" s="45"/>
      <c r="CX43" s="45"/>
      <c r="CY43" s="45"/>
      <c r="CZ43" s="45"/>
      <c r="DA43" s="46"/>
      <c r="DB43" s="47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6"/>
      <c r="DN43" s="39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8"/>
      <c r="DZ43" s="39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8"/>
      <c r="EL43" s="39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8"/>
      <c r="EX43" s="39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1"/>
    </row>
    <row r="44" spans="1:165" ht="11.25">
      <c r="A44" s="138"/>
      <c r="B44" s="138"/>
      <c r="C44" s="138"/>
      <c r="D44" s="138"/>
      <c r="E44" s="138"/>
      <c r="F44" s="138"/>
      <c r="G44" s="139"/>
      <c r="H44" s="213" t="s">
        <v>225</v>
      </c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2"/>
      <c r="CC44" s="182"/>
      <c r="CD44" s="182"/>
      <c r="CE44" s="182"/>
      <c r="CF44" s="182"/>
      <c r="CG44" s="182"/>
      <c r="CH44" s="182"/>
      <c r="CI44" s="182"/>
      <c r="CJ44" s="182"/>
      <c r="CK44" s="214"/>
      <c r="CL44" s="137" t="s">
        <v>229</v>
      </c>
      <c r="CM44" s="138"/>
      <c r="CN44" s="138"/>
      <c r="CO44" s="138"/>
      <c r="CP44" s="138"/>
      <c r="CQ44" s="138"/>
      <c r="CR44" s="138"/>
      <c r="CS44" s="139"/>
      <c r="CT44" s="140"/>
      <c r="CU44" s="138"/>
      <c r="CV44" s="138"/>
      <c r="CW44" s="138"/>
      <c r="CX44" s="138"/>
      <c r="CY44" s="138"/>
      <c r="CZ44" s="138"/>
      <c r="DA44" s="139"/>
      <c r="DB44" s="140"/>
      <c r="DC44" s="138"/>
      <c r="DD44" s="138"/>
      <c r="DE44" s="138"/>
      <c r="DF44" s="138"/>
      <c r="DG44" s="138"/>
      <c r="DH44" s="138"/>
      <c r="DI44" s="138"/>
      <c r="DJ44" s="138"/>
      <c r="DK44" s="138"/>
      <c r="DL44" s="138"/>
      <c r="DM44" s="139"/>
      <c r="DN44" s="141"/>
      <c r="DO44" s="142"/>
      <c r="DP44" s="142"/>
      <c r="DQ44" s="142"/>
      <c r="DR44" s="142"/>
      <c r="DS44" s="142"/>
      <c r="DT44" s="142"/>
      <c r="DU44" s="142"/>
      <c r="DV44" s="142"/>
      <c r="DW44" s="142"/>
      <c r="DX44" s="142"/>
      <c r="DY44" s="143"/>
      <c r="DZ44" s="141"/>
      <c r="EA44" s="142"/>
      <c r="EB44" s="142"/>
      <c r="EC44" s="142"/>
      <c r="ED44" s="142"/>
      <c r="EE44" s="142"/>
      <c r="EF44" s="142"/>
      <c r="EG44" s="142"/>
      <c r="EH44" s="142"/>
      <c r="EI44" s="142"/>
      <c r="EJ44" s="142"/>
      <c r="EK44" s="143"/>
      <c r="EL44" s="141"/>
      <c r="EM44" s="142"/>
      <c r="EN44" s="142"/>
      <c r="EO44" s="142"/>
      <c r="EP44" s="142"/>
      <c r="EQ44" s="142"/>
      <c r="ER44" s="142"/>
      <c r="ES44" s="142"/>
      <c r="ET44" s="142"/>
      <c r="EU44" s="142"/>
      <c r="EV44" s="142"/>
      <c r="EW44" s="143"/>
      <c r="EX44" s="141"/>
      <c r="EY44" s="142"/>
      <c r="EZ44" s="142"/>
      <c r="FA44" s="142"/>
      <c r="FB44" s="142"/>
      <c r="FC44" s="142"/>
      <c r="FD44" s="142"/>
      <c r="FE44" s="142"/>
      <c r="FF44" s="142"/>
      <c r="FG44" s="142"/>
      <c r="FH44" s="142"/>
      <c r="FI44" s="144"/>
    </row>
    <row r="45" spans="1:165" ht="12" thickBot="1">
      <c r="A45" s="133"/>
      <c r="B45" s="133"/>
      <c r="C45" s="133"/>
      <c r="D45" s="133"/>
      <c r="E45" s="133"/>
      <c r="F45" s="133"/>
      <c r="G45" s="134"/>
      <c r="H45" s="215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  <c r="BC45" s="216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  <c r="BZ45" s="216"/>
      <c r="CA45" s="216"/>
      <c r="CB45" s="216"/>
      <c r="CC45" s="216"/>
      <c r="CD45" s="216"/>
      <c r="CE45" s="216"/>
      <c r="CF45" s="216"/>
      <c r="CG45" s="216"/>
      <c r="CH45" s="216"/>
      <c r="CI45" s="216"/>
      <c r="CJ45" s="216"/>
      <c r="CK45" s="216"/>
      <c r="CL45" s="255"/>
      <c r="CM45" s="211"/>
      <c r="CN45" s="211"/>
      <c r="CO45" s="211"/>
      <c r="CP45" s="211"/>
      <c r="CQ45" s="211"/>
      <c r="CR45" s="211"/>
      <c r="CS45" s="212"/>
      <c r="CT45" s="210"/>
      <c r="CU45" s="211"/>
      <c r="CV45" s="211"/>
      <c r="CW45" s="211"/>
      <c r="CX45" s="211"/>
      <c r="CY45" s="211"/>
      <c r="CZ45" s="211"/>
      <c r="DA45" s="212"/>
      <c r="DB45" s="210"/>
      <c r="DC45" s="211"/>
      <c r="DD45" s="211"/>
      <c r="DE45" s="211"/>
      <c r="DF45" s="211"/>
      <c r="DG45" s="211"/>
      <c r="DH45" s="211"/>
      <c r="DI45" s="211"/>
      <c r="DJ45" s="211"/>
      <c r="DK45" s="211"/>
      <c r="DL45" s="211"/>
      <c r="DM45" s="212"/>
      <c r="DN45" s="256"/>
      <c r="DO45" s="257"/>
      <c r="DP45" s="257"/>
      <c r="DQ45" s="257"/>
      <c r="DR45" s="257"/>
      <c r="DS45" s="257"/>
      <c r="DT45" s="257"/>
      <c r="DU45" s="257"/>
      <c r="DV45" s="257"/>
      <c r="DW45" s="257"/>
      <c r="DX45" s="257"/>
      <c r="DY45" s="259"/>
      <c r="DZ45" s="256"/>
      <c r="EA45" s="257"/>
      <c r="EB45" s="257"/>
      <c r="EC45" s="257"/>
      <c r="ED45" s="257"/>
      <c r="EE45" s="257"/>
      <c r="EF45" s="257"/>
      <c r="EG45" s="257"/>
      <c r="EH45" s="257"/>
      <c r="EI45" s="257"/>
      <c r="EJ45" s="257"/>
      <c r="EK45" s="259"/>
      <c r="EL45" s="256"/>
      <c r="EM45" s="257"/>
      <c r="EN45" s="257"/>
      <c r="EO45" s="257"/>
      <c r="EP45" s="257"/>
      <c r="EQ45" s="257"/>
      <c r="ER45" s="257"/>
      <c r="ES45" s="257"/>
      <c r="ET45" s="257"/>
      <c r="EU45" s="257"/>
      <c r="EV45" s="257"/>
      <c r="EW45" s="259"/>
      <c r="EX45" s="256"/>
      <c r="EY45" s="257"/>
      <c r="EZ45" s="257"/>
      <c r="FA45" s="257"/>
      <c r="FB45" s="257"/>
      <c r="FC45" s="257"/>
      <c r="FD45" s="257"/>
      <c r="FE45" s="257"/>
      <c r="FF45" s="257"/>
      <c r="FG45" s="257"/>
      <c r="FH45" s="257"/>
      <c r="FI45" s="258"/>
    </row>
    <row r="46" spans="1:165" ht="11.25">
      <c r="A46" s="4"/>
      <c r="B46" s="4"/>
      <c r="C46" s="4"/>
      <c r="D46" s="4"/>
      <c r="E46" s="4"/>
      <c r="F46" s="4"/>
      <c r="G46" s="4"/>
      <c r="H46" s="29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</row>
    <row r="47" s="12" customFormat="1" ht="11.25">
      <c r="D47" s="12" t="s">
        <v>230</v>
      </c>
    </row>
    <row r="48" spans="4:109" s="12" customFormat="1" ht="12.75">
      <c r="D48" s="12" t="s">
        <v>231</v>
      </c>
      <c r="AL48" s="260" t="s">
        <v>307</v>
      </c>
      <c r="AM48" s="260"/>
      <c r="AN48" s="260"/>
      <c r="AO48" s="260"/>
      <c r="AP48" s="260"/>
      <c r="AQ48" s="260"/>
      <c r="AR48" s="260"/>
      <c r="AS48" s="260"/>
      <c r="AT48" s="260"/>
      <c r="AU48" s="260"/>
      <c r="AV48" s="260"/>
      <c r="AW48" s="260"/>
      <c r="AX48" s="260"/>
      <c r="AY48" s="260"/>
      <c r="AZ48" s="260"/>
      <c r="BA48" s="260"/>
      <c r="BB48" s="260"/>
      <c r="BC48" s="260"/>
      <c r="BD48" s="260"/>
      <c r="BE48" s="260"/>
      <c r="BF48" s="260"/>
      <c r="BG48" s="260"/>
      <c r="BH48" s="18" t="s">
        <v>295</v>
      </c>
      <c r="BK48" s="33"/>
      <c r="BL48" s="33"/>
      <c r="BM48" s="208"/>
      <c r="BN48" s="208"/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8"/>
      <c r="BZ48" s="208"/>
      <c r="CA48" s="208"/>
      <c r="CB48" s="208"/>
      <c r="CC48" s="208"/>
      <c r="CD48" s="34"/>
      <c r="CE48" s="34"/>
      <c r="CF48" s="209" t="s">
        <v>317</v>
      </c>
      <c r="CG48" s="209"/>
      <c r="CH48" s="209"/>
      <c r="CI48" s="209"/>
      <c r="CJ48" s="209"/>
      <c r="CK48" s="209"/>
      <c r="CL48" s="209"/>
      <c r="CM48" s="209"/>
      <c r="CN48" s="209"/>
      <c r="CO48" s="209"/>
      <c r="CP48" s="209"/>
      <c r="CQ48" s="209"/>
      <c r="CR48" s="209"/>
      <c r="CS48" s="209"/>
      <c r="CT48" s="209"/>
      <c r="CU48" s="209"/>
      <c r="CV48" s="209"/>
      <c r="CW48" s="209"/>
      <c r="CX48" s="209"/>
      <c r="CY48" s="209"/>
      <c r="CZ48" s="209"/>
      <c r="DA48" s="209"/>
      <c r="DB48" s="209"/>
      <c r="DC48" s="34"/>
      <c r="DD48" s="34"/>
      <c r="DE48" s="34"/>
    </row>
    <row r="49" spans="43:109" s="9" customFormat="1" ht="12.75">
      <c r="AQ49" s="203" t="s">
        <v>232</v>
      </c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19"/>
      <c r="BK49"/>
      <c r="BL49"/>
      <c r="BM49" s="199" t="s">
        <v>297</v>
      </c>
      <c r="BN49" s="199"/>
      <c r="BO49" s="199"/>
      <c r="BP49" s="199"/>
      <c r="BQ49" s="199"/>
      <c r="BR49" s="199"/>
      <c r="BS49" s="199"/>
      <c r="BT49" s="199"/>
      <c r="BU49" s="199"/>
      <c r="BV49" s="199"/>
      <c r="BW49" s="199"/>
      <c r="BX49" s="199"/>
      <c r="BY49" s="199"/>
      <c r="BZ49" s="199"/>
      <c r="CA49" s="199"/>
      <c r="CB49" s="199"/>
      <c r="CC49" s="199"/>
      <c r="CD49" s="199"/>
      <c r="CE49" s="199"/>
      <c r="CF49" s="199"/>
      <c r="CG49" s="199"/>
      <c r="CH49" s="199"/>
      <c r="CI49" s="199" t="s">
        <v>298</v>
      </c>
      <c r="CJ49" s="199"/>
      <c r="CK49" s="199"/>
      <c r="CL49" s="199"/>
      <c r="CM49" s="199"/>
      <c r="CN49" s="199"/>
      <c r="CO49" s="199"/>
      <c r="CP49" s="199"/>
      <c r="CQ49" s="199"/>
      <c r="CR49" s="199"/>
      <c r="CS49" s="199"/>
      <c r="CT49" s="199"/>
      <c r="CU49" s="199"/>
      <c r="CV49" s="199"/>
      <c r="CW49" s="199"/>
      <c r="CX49" s="199"/>
      <c r="CY49" s="199"/>
      <c r="CZ49" s="199"/>
      <c r="DA49" s="199"/>
      <c r="DB49" s="199"/>
      <c r="DC49" s="199"/>
      <c r="DD49" s="199"/>
      <c r="DE49" s="20"/>
    </row>
    <row r="50" spans="43:96" s="9" customFormat="1" ht="8.25"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</row>
    <row r="51" spans="4:96" s="12" customFormat="1" ht="12.75">
      <c r="D51" s="12" t="s">
        <v>233</v>
      </c>
      <c r="AM51" s="201" t="s">
        <v>294</v>
      </c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G51" s="31" t="s">
        <v>314</v>
      </c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2"/>
      <c r="BZ51" s="32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</row>
    <row r="52" spans="39:96" s="9" customFormat="1" ht="12.75">
      <c r="AM52" s="203" t="s">
        <v>232</v>
      </c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G52" s="228" t="s">
        <v>296</v>
      </c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  <c r="BX52" s="228"/>
      <c r="CA52"/>
      <c r="CB52" s="199" t="s">
        <v>234</v>
      </c>
      <c r="CC52" s="199"/>
      <c r="CD52" s="199"/>
      <c r="CE52" s="199"/>
      <c r="CF52" s="199"/>
      <c r="CG52" s="199"/>
      <c r="CH52" s="199"/>
      <c r="CI52" s="199"/>
      <c r="CJ52" s="199"/>
      <c r="CK52" s="199"/>
      <c r="CL52" s="199"/>
      <c r="CM52" s="199"/>
      <c r="CN52" s="199"/>
      <c r="CO52" s="199"/>
      <c r="CP52" s="199"/>
      <c r="CQ52" s="199"/>
      <c r="CR52"/>
    </row>
    <row r="53" spans="39:96" s="9" customFormat="1" ht="3" customHeight="1"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</row>
    <row r="54" spans="9:38" s="12" customFormat="1" ht="11.25">
      <c r="I54" s="205" t="s">
        <v>20</v>
      </c>
      <c r="J54" s="205"/>
      <c r="K54" s="206" t="s">
        <v>309</v>
      </c>
      <c r="L54" s="206"/>
      <c r="M54" s="206"/>
      <c r="N54" s="207" t="s">
        <v>20</v>
      </c>
      <c r="O54" s="207"/>
      <c r="Q54" s="206" t="s">
        <v>316</v>
      </c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5">
        <v>20</v>
      </c>
      <c r="AG54" s="205"/>
      <c r="AH54" s="205"/>
      <c r="AI54" s="198" t="s">
        <v>309</v>
      </c>
      <c r="AJ54" s="198"/>
      <c r="AK54" s="198"/>
      <c r="AL54" s="12" t="s">
        <v>3</v>
      </c>
    </row>
    <row r="55" s="12" customFormat="1" ht="12" thickBot="1"/>
    <row r="56" spans="1:91" s="12" customFormat="1" ht="3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2"/>
    </row>
    <row r="57" spans="1:91" s="12" customFormat="1" ht="11.25">
      <c r="A57" s="23" t="s">
        <v>235</v>
      </c>
      <c r="CM57" s="24"/>
    </row>
    <row r="58" spans="1:91" s="12" customFormat="1" ht="12.75">
      <c r="A58" s="200" t="s">
        <v>264</v>
      </c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 s="24"/>
    </row>
    <row r="59" spans="1:91" s="9" customFormat="1" ht="12.75">
      <c r="A59" s="202" t="s">
        <v>236</v>
      </c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  <c r="AO59" s="203"/>
      <c r="AP59" s="203"/>
      <c r="AQ59" s="203"/>
      <c r="AR59" s="203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 s="24"/>
    </row>
    <row r="60" spans="1:91" s="9" customFormat="1" ht="6" customHeight="1">
      <c r="A60" s="25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4"/>
    </row>
    <row r="61" spans="1:91" s="12" customFormat="1" ht="12.75">
      <c r="A61" s="200"/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AE61" s="201" t="s">
        <v>266</v>
      </c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201"/>
      <c r="BF61" s="20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 s="24"/>
    </row>
    <row r="62" spans="1:91" s="9" customFormat="1" ht="12.75" customHeight="1">
      <c r="A62" s="202" t="s">
        <v>18</v>
      </c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AE62" s="199" t="s">
        <v>19</v>
      </c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199"/>
      <c r="AZ62" s="199"/>
      <c r="BA62" s="199"/>
      <c r="BB62" s="199"/>
      <c r="BC62" s="199"/>
      <c r="BD62" s="199"/>
      <c r="BE62" s="199"/>
      <c r="BF62" s="199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 s="24"/>
    </row>
    <row r="63" spans="1:91" s="12" customFormat="1" ht="11.25">
      <c r="A63" s="23"/>
      <c r="CM63" s="24"/>
    </row>
    <row r="64" spans="1:91" s="12" customFormat="1" ht="11.25">
      <c r="A64" s="204" t="s">
        <v>20</v>
      </c>
      <c r="B64" s="205"/>
      <c r="C64" s="206" t="s">
        <v>309</v>
      </c>
      <c r="D64" s="206"/>
      <c r="E64" s="206"/>
      <c r="F64" s="207" t="s">
        <v>20</v>
      </c>
      <c r="G64" s="207"/>
      <c r="I64" s="206" t="s">
        <v>316</v>
      </c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5">
        <v>20</v>
      </c>
      <c r="Y64" s="205"/>
      <c r="Z64" s="205"/>
      <c r="AA64" s="198" t="s">
        <v>309</v>
      </c>
      <c r="AB64" s="198"/>
      <c r="AC64" s="198"/>
      <c r="AD64" s="12" t="s">
        <v>3</v>
      </c>
      <c r="CM64" s="24"/>
    </row>
    <row r="65" spans="1:91" s="12" customFormat="1" ht="3" customHeight="1" thickBot="1">
      <c r="A65" s="26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8"/>
    </row>
    <row r="66" spans="1:25" s="12" customFormat="1" ht="11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1:91" s="12" customFormat="1" ht="3" customHeight="1" thickBot="1">
      <c r="A67" s="26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8"/>
    </row>
    <row r="68" spans="1:25" s="12" customFormat="1" ht="11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</sheetData>
  <sheetProtection/>
  <mergeCells count="365">
    <mergeCell ref="AL48:BG48"/>
    <mergeCell ref="EF26:EH26"/>
    <mergeCell ref="EX26:FI27"/>
    <mergeCell ref="DN27:DY27"/>
    <mergeCell ref="EL27:EW27"/>
    <mergeCell ref="EI26:EK26"/>
    <mergeCell ref="EL26:EQ26"/>
    <mergeCell ref="EU26:EW26"/>
    <mergeCell ref="EL44:EW45"/>
    <mergeCell ref="EX41:FI42"/>
    <mergeCell ref="EX43:FI43"/>
    <mergeCell ref="EX44:FI45"/>
    <mergeCell ref="EL41:EW42"/>
    <mergeCell ref="DN44:DY45"/>
    <mergeCell ref="DZ44:EK45"/>
    <mergeCell ref="DN41:DY42"/>
    <mergeCell ref="DZ41:EK42"/>
    <mergeCell ref="A41:G42"/>
    <mergeCell ref="A44:G45"/>
    <mergeCell ref="H44:CK44"/>
    <mergeCell ref="CT41:DA42"/>
    <mergeCell ref="H41:CK41"/>
    <mergeCell ref="H45:CK45"/>
    <mergeCell ref="CL41:CS42"/>
    <mergeCell ref="CL44:CS45"/>
    <mergeCell ref="A43:G43"/>
    <mergeCell ref="H43:CK43"/>
    <mergeCell ref="EX36:FI36"/>
    <mergeCell ref="A36:G36"/>
    <mergeCell ref="H36:CK36"/>
    <mergeCell ref="CL36:CS36"/>
    <mergeCell ref="CT36:DA36"/>
    <mergeCell ref="DN36:DY36"/>
    <mergeCell ref="DZ36:EK36"/>
    <mergeCell ref="EX33:FI33"/>
    <mergeCell ref="H32:CK32"/>
    <mergeCell ref="A35:G35"/>
    <mergeCell ref="H35:CK35"/>
    <mergeCell ref="CL35:CS35"/>
    <mergeCell ref="CT35:DA35"/>
    <mergeCell ref="DN35:DY35"/>
    <mergeCell ref="DZ35:EK35"/>
    <mergeCell ref="EL35:EW35"/>
    <mergeCell ref="EX35:FI35"/>
    <mergeCell ref="EX30:FI30"/>
    <mergeCell ref="EL31:EW31"/>
    <mergeCell ref="EX31:FI31"/>
    <mergeCell ref="EX32:FI32"/>
    <mergeCell ref="A33:G33"/>
    <mergeCell ref="H33:CK33"/>
    <mergeCell ref="CL33:CS33"/>
    <mergeCell ref="CT33:DA33"/>
    <mergeCell ref="DN33:DY33"/>
    <mergeCell ref="DZ33:EK33"/>
    <mergeCell ref="A31:G31"/>
    <mergeCell ref="H31:CK31"/>
    <mergeCell ref="CL31:CS31"/>
    <mergeCell ref="CT31:DA31"/>
    <mergeCell ref="DN31:DY31"/>
    <mergeCell ref="DZ31:EK31"/>
    <mergeCell ref="EL22:EW22"/>
    <mergeCell ref="EX22:FI22"/>
    <mergeCell ref="A29:G29"/>
    <mergeCell ref="H29:CK29"/>
    <mergeCell ref="CL29:CS29"/>
    <mergeCell ref="CT29:DA29"/>
    <mergeCell ref="DN29:DY29"/>
    <mergeCell ref="DZ29:EK29"/>
    <mergeCell ref="EL29:EW29"/>
    <mergeCell ref="EX29:FI29"/>
    <mergeCell ref="A22:G22"/>
    <mergeCell ref="H22:CK22"/>
    <mergeCell ref="CL22:CS22"/>
    <mergeCell ref="CT22:DA22"/>
    <mergeCell ref="DN22:DY22"/>
    <mergeCell ref="DZ22:EK22"/>
    <mergeCell ref="DB22:DM22"/>
    <mergeCell ref="EL19:EW19"/>
    <mergeCell ref="EX19:FI19"/>
    <mergeCell ref="A21:G21"/>
    <mergeCell ref="H21:CK21"/>
    <mergeCell ref="CL21:CS21"/>
    <mergeCell ref="CT21:DA21"/>
    <mergeCell ref="DN21:DY21"/>
    <mergeCell ref="DZ21:EK21"/>
    <mergeCell ref="EL21:EW21"/>
    <mergeCell ref="EX21:FI21"/>
    <mergeCell ref="A19:G19"/>
    <mergeCell ref="H19:CK19"/>
    <mergeCell ref="CL19:CS19"/>
    <mergeCell ref="CT19:DA19"/>
    <mergeCell ref="DN19:DY19"/>
    <mergeCell ref="DZ19:EK19"/>
    <mergeCell ref="DB19:DM19"/>
    <mergeCell ref="EL17:EW17"/>
    <mergeCell ref="EX17:FI17"/>
    <mergeCell ref="A18:G18"/>
    <mergeCell ref="H18:CK18"/>
    <mergeCell ref="CL18:CS18"/>
    <mergeCell ref="CT18:DA18"/>
    <mergeCell ref="DN18:DY18"/>
    <mergeCell ref="DZ18:EK18"/>
    <mergeCell ref="EL18:EW18"/>
    <mergeCell ref="EX18:FI18"/>
    <mergeCell ref="A17:G17"/>
    <mergeCell ref="H17:CK17"/>
    <mergeCell ref="CL17:CS17"/>
    <mergeCell ref="CT17:DA17"/>
    <mergeCell ref="DN17:DY17"/>
    <mergeCell ref="DZ17:EK17"/>
    <mergeCell ref="EL15:EW15"/>
    <mergeCell ref="EX15:FI15"/>
    <mergeCell ref="A16:G16"/>
    <mergeCell ref="H16:CK16"/>
    <mergeCell ref="CL16:CS16"/>
    <mergeCell ref="CT16:DA16"/>
    <mergeCell ref="DN16:DY16"/>
    <mergeCell ref="DZ16:EK16"/>
    <mergeCell ref="EL16:EW16"/>
    <mergeCell ref="EX16:FI16"/>
    <mergeCell ref="A15:G15"/>
    <mergeCell ref="H15:CK15"/>
    <mergeCell ref="CL15:CS15"/>
    <mergeCell ref="CT15:DA15"/>
    <mergeCell ref="DN15:DY15"/>
    <mergeCell ref="DZ15:EK15"/>
    <mergeCell ref="EL10:EW10"/>
    <mergeCell ref="EX10:FI10"/>
    <mergeCell ref="A14:G14"/>
    <mergeCell ref="H14:CK14"/>
    <mergeCell ref="CL14:CS14"/>
    <mergeCell ref="CT14:DA14"/>
    <mergeCell ref="DN14:DY14"/>
    <mergeCell ref="DZ14:EK14"/>
    <mergeCell ref="EL14:EW14"/>
    <mergeCell ref="EX14:FI14"/>
    <mergeCell ref="A10:G10"/>
    <mergeCell ref="H10:CK10"/>
    <mergeCell ref="CL10:CS10"/>
    <mergeCell ref="CT10:DA10"/>
    <mergeCell ref="DN10:DY10"/>
    <mergeCell ref="DZ10:EK10"/>
    <mergeCell ref="EL8:EW8"/>
    <mergeCell ref="EX8:FI8"/>
    <mergeCell ref="A9:G9"/>
    <mergeCell ref="H9:CK9"/>
    <mergeCell ref="CL9:CS9"/>
    <mergeCell ref="CT9:DA9"/>
    <mergeCell ref="DN9:DY9"/>
    <mergeCell ref="DZ9:EK9"/>
    <mergeCell ref="EL9:EW9"/>
    <mergeCell ref="EX9:FI9"/>
    <mergeCell ref="A8:G8"/>
    <mergeCell ref="H8:CK8"/>
    <mergeCell ref="CL8:CS8"/>
    <mergeCell ref="CT8:DA8"/>
    <mergeCell ref="DN8:DY8"/>
    <mergeCell ref="DZ8:EK8"/>
    <mergeCell ref="DB8:DM8"/>
    <mergeCell ref="A3:G5"/>
    <mergeCell ref="A6:G6"/>
    <mergeCell ref="B1:FH1"/>
    <mergeCell ref="A7:G7"/>
    <mergeCell ref="H7:CK7"/>
    <mergeCell ref="CL7:CS7"/>
    <mergeCell ref="CT7:DA7"/>
    <mergeCell ref="DN7:DY7"/>
    <mergeCell ref="DZ7:EK7"/>
    <mergeCell ref="EL7:EW7"/>
    <mergeCell ref="CL6:CS6"/>
    <mergeCell ref="CT6:DA6"/>
    <mergeCell ref="EX7:FI7"/>
    <mergeCell ref="DN6:DY6"/>
    <mergeCell ref="DZ6:EK6"/>
    <mergeCell ref="EL6:EW6"/>
    <mergeCell ref="EX6:FI6"/>
    <mergeCell ref="DB7:DM7"/>
    <mergeCell ref="DN5:DY5"/>
    <mergeCell ref="DZ5:EK5"/>
    <mergeCell ref="EL5:EW5"/>
    <mergeCell ref="EF4:EH4"/>
    <mergeCell ref="EI4:EK4"/>
    <mergeCell ref="EL4:EQ4"/>
    <mergeCell ref="ER4:ET4"/>
    <mergeCell ref="H3:CK5"/>
    <mergeCell ref="CL3:CS5"/>
    <mergeCell ref="CT3:DA5"/>
    <mergeCell ref="DN3:FI3"/>
    <mergeCell ref="DN4:DS4"/>
    <mergeCell ref="DT4:DV4"/>
    <mergeCell ref="DW4:DY4"/>
    <mergeCell ref="DZ4:EE4"/>
    <mergeCell ref="EU4:EW4"/>
    <mergeCell ref="EX4:FI5"/>
    <mergeCell ref="DB9:DM9"/>
    <mergeCell ref="DB10:DM10"/>
    <mergeCell ref="DB14:DM14"/>
    <mergeCell ref="DB6:DM6"/>
    <mergeCell ref="A23:G23"/>
    <mergeCell ref="H23:CK23"/>
    <mergeCell ref="CL23:CS23"/>
    <mergeCell ref="CT23:DA23"/>
    <mergeCell ref="H6:CK6"/>
    <mergeCell ref="DB21:DM21"/>
    <mergeCell ref="DB23:DM23"/>
    <mergeCell ref="DB25:DM27"/>
    <mergeCell ref="DB15:DM15"/>
    <mergeCell ref="DB16:DM16"/>
    <mergeCell ref="DB17:DM17"/>
    <mergeCell ref="DB18:DM18"/>
    <mergeCell ref="H12:CK12"/>
    <mergeCell ref="CL12:CS12"/>
    <mergeCell ref="DB35:DM35"/>
    <mergeCell ref="DB36:DM36"/>
    <mergeCell ref="DB41:DM41"/>
    <mergeCell ref="DB42:DM42"/>
    <mergeCell ref="DB30:DM30"/>
    <mergeCell ref="DB31:DM31"/>
    <mergeCell ref="DB32:DM32"/>
    <mergeCell ref="DB33:DM33"/>
    <mergeCell ref="EL11:EW11"/>
    <mergeCell ref="EX11:FI11"/>
    <mergeCell ref="DB45:DM45"/>
    <mergeCell ref="DB3:DM5"/>
    <mergeCell ref="A11:G11"/>
    <mergeCell ref="H11:CK11"/>
    <mergeCell ref="CL11:CS11"/>
    <mergeCell ref="CT11:DA11"/>
    <mergeCell ref="DB11:DM11"/>
    <mergeCell ref="A12:G12"/>
    <mergeCell ref="CT12:DA12"/>
    <mergeCell ref="DB12:DM12"/>
    <mergeCell ref="DN12:DY12"/>
    <mergeCell ref="DZ12:EK12"/>
    <mergeCell ref="DN11:DY11"/>
    <mergeCell ref="DZ11:EK11"/>
    <mergeCell ref="EL12:EW12"/>
    <mergeCell ref="EX12:FI12"/>
    <mergeCell ref="A13:G13"/>
    <mergeCell ref="H13:CK13"/>
    <mergeCell ref="CL13:CS13"/>
    <mergeCell ref="CT13:DA13"/>
    <mergeCell ref="DB13:DM13"/>
    <mergeCell ref="DN13:DY13"/>
    <mergeCell ref="DZ13:EK13"/>
    <mergeCell ref="EL13:EW13"/>
    <mergeCell ref="EX13:FI13"/>
    <mergeCell ref="A20:G20"/>
    <mergeCell ref="H20:CK20"/>
    <mergeCell ref="CL20:CS20"/>
    <mergeCell ref="CT20:DA20"/>
    <mergeCell ref="DB20:DM20"/>
    <mergeCell ref="DN20:DY20"/>
    <mergeCell ref="DZ20:EK20"/>
    <mergeCell ref="EL20:EW20"/>
    <mergeCell ref="EX20:FI20"/>
    <mergeCell ref="DN23:DY23"/>
    <mergeCell ref="DZ23:EK23"/>
    <mergeCell ref="EL23:EW23"/>
    <mergeCell ref="A30:G30"/>
    <mergeCell ref="H30:CK30"/>
    <mergeCell ref="EX23:FI23"/>
    <mergeCell ref="CL30:CS30"/>
    <mergeCell ref="CT30:DA30"/>
    <mergeCell ref="DN30:DY30"/>
    <mergeCell ref="DZ30:EK30"/>
    <mergeCell ref="A28:G28"/>
    <mergeCell ref="H28:CK28"/>
    <mergeCell ref="A39:G40"/>
    <mergeCell ref="CL39:CS40"/>
    <mergeCell ref="H40:CK40"/>
    <mergeCell ref="BG52:BX52"/>
    <mergeCell ref="A34:G34"/>
    <mergeCell ref="H34:CK34"/>
    <mergeCell ref="CL34:CS34"/>
    <mergeCell ref="A32:G32"/>
    <mergeCell ref="A25:G27"/>
    <mergeCell ref="H25:CK27"/>
    <mergeCell ref="CL25:CS27"/>
    <mergeCell ref="CT25:DA27"/>
    <mergeCell ref="DN25:FI25"/>
    <mergeCell ref="DN26:DS26"/>
    <mergeCell ref="DT26:DV26"/>
    <mergeCell ref="DW26:DY26"/>
    <mergeCell ref="DZ26:EE26"/>
    <mergeCell ref="DZ27:EK27"/>
    <mergeCell ref="CT34:DA34"/>
    <mergeCell ref="ER26:ET26"/>
    <mergeCell ref="DB29:DM29"/>
    <mergeCell ref="CT32:DA32"/>
    <mergeCell ref="DN32:DY32"/>
    <mergeCell ref="DZ32:EK32"/>
    <mergeCell ref="EL30:EW30"/>
    <mergeCell ref="DZ28:EK28"/>
    <mergeCell ref="EL28:EW28"/>
    <mergeCell ref="CL28:CS28"/>
    <mergeCell ref="CT28:DA28"/>
    <mergeCell ref="DB28:DM28"/>
    <mergeCell ref="DN28:DY28"/>
    <mergeCell ref="H39:CK39"/>
    <mergeCell ref="CL32:CS32"/>
    <mergeCell ref="DB34:DM34"/>
    <mergeCell ref="DN34:DY34"/>
    <mergeCell ref="H38:CK38"/>
    <mergeCell ref="DB38:DM38"/>
    <mergeCell ref="EX28:FI28"/>
    <mergeCell ref="EX34:FI34"/>
    <mergeCell ref="EL34:EW34"/>
    <mergeCell ref="DN39:DY40"/>
    <mergeCell ref="EL32:EW32"/>
    <mergeCell ref="EL33:EW33"/>
    <mergeCell ref="EL36:EW36"/>
    <mergeCell ref="DZ39:EK40"/>
    <mergeCell ref="EX37:FI38"/>
    <mergeCell ref="DZ34:EK34"/>
    <mergeCell ref="A37:G38"/>
    <mergeCell ref="H37:CK37"/>
    <mergeCell ref="CL37:CS38"/>
    <mergeCell ref="CT37:DA38"/>
    <mergeCell ref="CT39:DA40"/>
    <mergeCell ref="AM51:BD51"/>
    <mergeCell ref="H42:CK42"/>
    <mergeCell ref="CI49:CY49"/>
    <mergeCell ref="CD49:CH49"/>
    <mergeCell ref="CZ49:DD49"/>
    <mergeCell ref="DB37:DM37"/>
    <mergeCell ref="DN37:DY38"/>
    <mergeCell ref="AQ49:BG49"/>
    <mergeCell ref="DB40:DM40"/>
    <mergeCell ref="EL39:EW40"/>
    <mergeCell ref="DB43:DM43"/>
    <mergeCell ref="DB44:DM44"/>
    <mergeCell ref="DN43:DY43"/>
    <mergeCell ref="DZ43:EK43"/>
    <mergeCell ref="EL43:EW43"/>
    <mergeCell ref="AF54:AH54"/>
    <mergeCell ref="AI54:AK54"/>
    <mergeCell ref="BM48:CC48"/>
    <mergeCell ref="CF48:DB48"/>
    <mergeCell ref="DZ37:EK38"/>
    <mergeCell ref="EL37:EW38"/>
    <mergeCell ref="AM52:BD52"/>
    <mergeCell ref="CL43:CS43"/>
    <mergeCell ref="CT43:DA43"/>
    <mergeCell ref="CT44:DA45"/>
    <mergeCell ref="F64:G64"/>
    <mergeCell ref="I64:W64"/>
    <mergeCell ref="X64:Z64"/>
    <mergeCell ref="A61:Y61"/>
    <mergeCell ref="DB39:DM39"/>
    <mergeCell ref="EX39:FI40"/>
    <mergeCell ref="I54:J54"/>
    <mergeCell ref="K54:M54"/>
    <mergeCell ref="N54:O54"/>
    <mergeCell ref="Q54:AE54"/>
    <mergeCell ref="AA64:AC64"/>
    <mergeCell ref="CB52:CQ52"/>
    <mergeCell ref="BM49:CC49"/>
    <mergeCell ref="A58:AR58"/>
    <mergeCell ref="A59:AR59"/>
    <mergeCell ref="AE61:BF61"/>
    <mergeCell ref="A62:Y62"/>
    <mergeCell ref="AE62:BF62"/>
    <mergeCell ref="A64:B64"/>
    <mergeCell ref="C64:E64"/>
  </mergeCells>
  <printOptions/>
  <pageMargins left="0.4724409448818898" right="0.3937007874015748" top="0.7086614173228347" bottom="0.31496062992125984" header="0.1968503937007874" footer="0.1968503937007874"/>
  <pageSetup horizontalDpi="600" verticalDpi="600" orientation="landscape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2020-12-28T13:07:11Z</cp:lastPrinted>
  <dcterms:created xsi:type="dcterms:W3CDTF">2011-01-11T10:25:48Z</dcterms:created>
  <dcterms:modified xsi:type="dcterms:W3CDTF">2023-03-23T06:51:52Z</dcterms:modified>
  <cp:category/>
  <cp:version/>
  <cp:contentType/>
  <cp:contentStatus/>
</cp:coreProperties>
</file>